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935" yWindow="-15" windowWidth="13980" windowHeight="13260" tabRatio="484" firstSheet="1" activeTab="1"/>
  </bookViews>
  <sheets>
    <sheet name="プルダウンリスト" sheetId="5" state="veryHidden" r:id="rId1"/>
    <sheet name="総括請求書" sheetId="2" r:id="rId2"/>
    <sheet name="契約工事" sheetId="1" r:id="rId3"/>
    <sheet name="諸口小工事" sheetId="3" r:id="rId4"/>
    <sheet name="諸口小工事 (税込)" sheetId="7" r:id="rId5"/>
  </sheets>
  <definedNames>
    <definedName name="_xlnm.Print_Area" localSheetId="2">契約工事!$A$1:$X$78</definedName>
    <definedName name="_xlnm.Print_Area" localSheetId="3">諸口小工事!$A$1:$O$52</definedName>
    <definedName name="_xlnm.Print_Area" localSheetId="4">'諸口小工事 (税込)'!$A$1:$O$52</definedName>
    <definedName name="_xlnm.Print_Area" localSheetId="1">総括請求書!$A$1:$AD$22</definedName>
    <definedName name="単位">プルダウンリスト!$E$2:INDEX(プルダウンリスト!$E:$E,COUNTA(プルダウンリスト!$E:$E)+1)</definedName>
    <definedName name="担当者">プルダウンリスト!$D$2:INDEX(プルダウンリスト!$D:$D,COUNTA(プルダウンリスト!$D:$D)+1)</definedName>
    <definedName name="内容">プルダウンリスト!$A$2:INDEX(プルダウンリスト!$A:$A,COUNTA(プルダウンリスト!$A:$A)+1)</definedName>
    <definedName name="発注元">プルダウンリスト!$C$2:INDEX(プルダウンリスト!$C:$C,COUNTA(プルダウンリスト!$C:$C)+1)</definedName>
    <definedName name="備考">プルダウンリスト!$B$2:INDEX(プルダウンリスト!$B:$B,COUNTA(プルダウンリスト!$B:$B)+1)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1"/>
  <c r="D14"/>
  <c r="D53"/>
  <c r="D40"/>
  <c r="D27"/>
  <c r="D1"/>
  <c r="V8"/>
  <c r="V9"/>
  <c r="V11"/>
  <c r="O24"/>
  <c r="O23"/>
  <c r="O22"/>
  <c r="T22"/>
  <c r="V22"/>
  <c r="V24"/>
  <c r="V37"/>
  <c r="V36"/>
  <c r="V34"/>
  <c r="T34"/>
  <c r="T36"/>
  <c r="O37"/>
  <c r="O34"/>
  <c r="O36"/>
  <c r="O49"/>
  <c r="O48"/>
  <c r="O46"/>
  <c r="T49"/>
  <c r="T47"/>
  <c r="T46"/>
  <c r="V50"/>
  <c r="V48"/>
  <c r="V46"/>
  <c r="V74"/>
  <c r="V73"/>
  <c r="V72"/>
  <c r="O76"/>
  <c r="O75"/>
  <c r="O74"/>
  <c r="O73"/>
  <c r="O72"/>
  <c r="T76"/>
  <c r="T75"/>
  <c r="T74"/>
  <c r="T73"/>
  <c r="T72"/>
  <c r="T63"/>
  <c r="O63"/>
  <c r="O62"/>
  <c r="O61"/>
  <c r="O60"/>
  <c r="O59"/>
  <c r="V63"/>
  <c r="V62"/>
  <c r="V61"/>
  <c r="V60"/>
  <c r="V59"/>
  <c r="V49"/>
  <c r="V47"/>
  <c r="T48"/>
  <c r="T50"/>
  <c r="O47"/>
  <c r="T62"/>
  <c r="T61"/>
  <c r="T60"/>
  <c r="T59"/>
  <c r="T37"/>
  <c r="T35"/>
  <c r="T33"/>
  <c r="T24"/>
  <c r="T23"/>
  <c r="T21"/>
  <c r="T20"/>
  <c r="V76"/>
  <c r="V75"/>
  <c r="V35"/>
  <c r="V33"/>
  <c r="V23"/>
  <c r="V21"/>
  <c r="V20"/>
  <c r="V10"/>
  <c r="V7"/>
  <c r="O50"/>
  <c r="O35"/>
  <c r="O33"/>
  <c r="O20"/>
  <c r="O21"/>
  <c r="T11"/>
  <c r="T10"/>
  <c r="T9"/>
  <c r="T8"/>
  <c r="T7"/>
  <c r="O11"/>
  <c r="O10"/>
  <c r="O9"/>
  <c r="O8"/>
  <c r="O7"/>
  <c r="Q12"/>
  <c r="O5" i="7" l="1"/>
  <c r="O5" i="3"/>
  <c r="O6"/>
  <c r="D28" i="7"/>
  <c r="D2"/>
  <c r="D28" i="3"/>
  <c r="D2"/>
  <c r="AB6" i="2"/>
  <c r="G22"/>
  <c r="O52" i="7"/>
  <c r="A52"/>
  <c r="O26"/>
  <c r="A26"/>
  <c r="O52" i="3"/>
  <c r="A52"/>
  <c r="O26"/>
  <c r="O78" i="1"/>
  <c r="O52"/>
  <c r="O26"/>
  <c r="Q77"/>
  <c r="Q64"/>
  <c r="Q51"/>
  <c r="Q38"/>
  <c r="Q25"/>
  <c r="O32" i="7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A78" i="1"/>
  <c r="A52"/>
  <c r="A26"/>
  <c r="A26" i="3"/>
  <c r="O51" i="7" l="1"/>
  <c r="O25"/>
  <c r="O31"/>
  <c r="X12" i="2" l="1"/>
  <c r="X14" s="1"/>
  <c r="O50" i="3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51" l="1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25" s="1"/>
  <c r="X8" i="2" l="1"/>
  <c r="X10" l="1"/>
  <c r="G8" s="1"/>
</calcChain>
</file>

<file path=xl/comments1.xml><?xml version="1.0" encoding="utf-8"?>
<comments xmlns="http://schemas.openxmlformats.org/spreadsheetml/2006/main">
  <authors>
    <author>NE-002</author>
  </authors>
  <commentList>
    <comment ref="R17" author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郵便番号を記載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銀行口座の口座名義を記載</t>
        </r>
      </text>
    </comment>
  </commentList>
</comments>
</file>

<file path=xl/sharedStrings.xml><?xml version="1.0" encoding="utf-8"?>
<sst xmlns="http://schemas.openxmlformats.org/spreadsheetml/2006/main" count="362" uniqueCount="156">
  <si>
    <t>単位</t>
    <rPh sb="0" eb="2">
      <t>タンイ</t>
    </rPh>
    <phoneticPr fontId="1"/>
  </si>
  <si>
    <t>請  求  書</t>
    <rPh sb="0" eb="1">
      <t>ショウ</t>
    </rPh>
    <rPh sb="3" eb="4">
      <t>モトム</t>
    </rPh>
    <rPh sb="6" eb="7">
      <t>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</si>
  <si>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</si>
  <si>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</si>
  <si>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</si>
  <si>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枚</t>
    <rPh sb="0" eb="1">
      <t>マイ</t>
    </rPh>
    <phoneticPr fontId="3"/>
  </si>
  <si>
    <t>請求金額</t>
    <rPh sb="0" eb="2">
      <t>セイキュウ</t>
    </rPh>
    <rPh sb="2" eb="4">
      <t>キンガク</t>
    </rPh>
    <phoneticPr fontId="3"/>
  </si>
  <si>
    <t>（税込）</t>
    <rPh sb="1" eb="3">
      <t>ゼイコミ</t>
    </rPh>
    <phoneticPr fontId="3"/>
  </si>
  <si>
    <t>上記の通りご請求申し上げます。</t>
    <rPh sb="0" eb="2">
      <t>ジョウキ</t>
    </rPh>
    <rPh sb="3" eb="4">
      <t>トオ</t>
    </rPh>
    <rPh sb="6" eb="8">
      <t>セイキュウ</t>
    </rPh>
    <rPh sb="8" eb="9">
      <t>モウ</t>
    </rPh>
    <rPh sb="10" eb="11">
      <t>ア</t>
    </rPh>
    <phoneticPr fontId="3"/>
  </si>
  <si>
    <t>振込先銀行</t>
    <rPh sb="0" eb="2">
      <t>フリコミ</t>
    </rPh>
    <rPh sb="2" eb="3">
      <t>サキ</t>
    </rPh>
    <rPh sb="3" eb="5">
      <t>ギンコウ</t>
    </rPh>
    <phoneticPr fontId="3"/>
  </si>
  <si>
    <t>銀行名</t>
    <rPh sb="0" eb="3">
      <t>ギンコウメイ</t>
    </rPh>
    <phoneticPr fontId="3"/>
  </si>
  <si>
    <t>会社名</t>
    <rPh sb="0" eb="2">
      <t>カイシャ</t>
    </rPh>
    <rPh sb="2" eb="3">
      <t>メイ</t>
    </rPh>
    <phoneticPr fontId="3"/>
  </si>
  <si>
    <t>口座番号</t>
    <rPh sb="0" eb="2">
      <t>コウザ</t>
    </rPh>
    <rPh sb="2" eb="4">
      <t>バンゴウ</t>
    </rPh>
    <phoneticPr fontId="3"/>
  </si>
  <si>
    <t>FAX番号</t>
    <rPh sb="3" eb="5">
      <t>バンゴウ</t>
    </rPh>
    <phoneticPr fontId="3"/>
  </si>
  <si>
    <t>口座名義</t>
    <rPh sb="0" eb="2">
      <t>コウザ</t>
    </rPh>
    <rPh sb="2" eb="4">
      <t>メイギ</t>
    </rPh>
    <phoneticPr fontId="3"/>
  </si>
  <si>
    <t>口座種別</t>
    <rPh sb="0" eb="2">
      <t>コウザ</t>
    </rPh>
    <rPh sb="2" eb="4">
      <t>シュベツ</t>
    </rPh>
    <phoneticPr fontId="3"/>
  </si>
  <si>
    <t>株式会社　シールズ　御中</t>
    <rPh sb="0" eb="4">
      <t>カブシキガイシャ</t>
    </rPh>
    <phoneticPr fontId="1"/>
  </si>
  <si>
    <t>残　額</t>
    <rPh sb="0" eb="1">
      <t>ザン</t>
    </rPh>
    <rPh sb="2" eb="3">
      <t>ガク</t>
    </rPh>
    <phoneticPr fontId="1"/>
  </si>
  <si>
    <t>既　払　額</t>
    <rPh sb="0" eb="1">
      <t>キ</t>
    </rPh>
    <rPh sb="2" eb="3">
      <t>バライ</t>
    </rPh>
    <rPh sb="4" eb="5">
      <t>ガク</t>
    </rPh>
    <phoneticPr fontId="1"/>
  </si>
  <si>
    <t>請　求　回</t>
    <rPh sb="0" eb="1">
      <t>ショウ</t>
    </rPh>
    <rPh sb="2" eb="3">
      <t>モトム</t>
    </rPh>
    <rPh sb="4" eb="5">
      <t>カイ</t>
    </rPh>
    <phoneticPr fontId="1"/>
  </si>
  <si>
    <t>式</t>
    <rPh sb="0" eb="1">
      <t>シキ</t>
    </rPh>
    <phoneticPr fontId="1"/>
  </si>
  <si>
    <t>請　求　額</t>
    <rPh sb="0" eb="1">
      <t>ショウ</t>
    </rPh>
    <rPh sb="2" eb="3">
      <t>モトム</t>
    </rPh>
    <rPh sb="4" eb="5">
      <t>ガク</t>
    </rPh>
    <phoneticPr fontId="1"/>
  </si>
  <si>
    <t>数　量</t>
    <rPh sb="0" eb="1">
      <t>カズ</t>
    </rPh>
    <rPh sb="2" eb="3">
      <t>リョウ</t>
    </rPh>
    <phoneticPr fontId="1"/>
  </si>
  <si>
    <t>(税　別)</t>
    <rPh sb="1" eb="2">
      <t>ゼイ</t>
    </rPh>
    <rPh sb="3" eb="4">
      <t>ベツ</t>
    </rPh>
    <phoneticPr fontId="1"/>
  </si>
  <si>
    <t>〃</t>
  </si>
  <si>
    <t>常　用</t>
    <rPh sb="0" eb="1">
      <t>ツネ</t>
    </rPh>
    <rPh sb="2" eb="3">
      <t>ヨウ</t>
    </rPh>
    <phoneticPr fontId="1"/>
  </si>
  <si>
    <t>応　援</t>
    <rPh sb="0" eb="1">
      <t>オウ</t>
    </rPh>
    <rPh sb="2" eb="3">
      <t>エン</t>
    </rPh>
    <phoneticPr fontId="1"/>
  </si>
  <si>
    <t>その他工事</t>
    <rPh sb="2" eb="3">
      <t>タ</t>
    </rPh>
    <rPh sb="3" eb="5">
      <t>コウジ</t>
    </rPh>
    <phoneticPr fontId="1"/>
  </si>
  <si>
    <t>諸　口</t>
  </si>
  <si>
    <t>交通費</t>
    <rPh sb="0" eb="3">
      <t>コウツウヒ</t>
    </rPh>
    <phoneticPr fontId="1"/>
  </si>
  <si>
    <t>高速費</t>
    <rPh sb="0" eb="2">
      <t>コウソク</t>
    </rPh>
    <rPh sb="2" eb="3">
      <t>ヒ</t>
    </rPh>
    <phoneticPr fontId="1"/>
  </si>
  <si>
    <t>駐車場</t>
    <rPh sb="0" eb="3">
      <t>チュウシャジョウ</t>
    </rPh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</si>
  <si>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</si>
  <si>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単　　価</t>
    <rPh sb="0" eb="1">
      <t>タン</t>
    </rPh>
    <rPh sb="3" eb="4">
      <t>アタイ</t>
    </rPh>
    <phoneticPr fontId="1"/>
  </si>
  <si>
    <t>工</t>
    <rPh sb="0" eb="1">
      <t>コウ</t>
    </rPh>
    <phoneticPr fontId="1"/>
  </si>
  <si>
    <t>Rエアコン工事</t>
    <rPh sb="5" eb="7">
      <t>コウジ</t>
    </rPh>
    <phoneticPr fontId="1"/>
  </si>
  <si>
    <t>換気工事</t>
    <rPh sb="0" eb="2">
      <t>カンキ</t>
    </rPh>
    <rPh sb="2" eb="4">
      <t>コウジ</t>
    </rPh>
    <phoneticPr fontId="1"/>
  </si>
  <si>
    <t>衛生工事</t>
    <rPh sb="0" eb="2">
      <t>エイセイ</t>
    </rPh>
    <rPh sb="2" eb="4">
      <t>コウジ</t>
    </rPh>
    <phoneticPr fontId="1"/>
  </si>
  <si>
    <t>アンテナ工事</t>
    <rPh sb="4" eb="6">
      <t>コウジ</t>
    </rPh>
    <phoneticPr fontId="1"/>
  </si>
  <si>
    <t>PAC工事</t>
    <rPh sb="3" eb="5">
      <t>コウジ</t>
    </rPh>
    <phoneticPr fontId="1"/>
  </si>
  <si>
    <t>雑材類</t>
    <rPh sb="0" eb="1">
      <t>ザツ</t>
    </rPh>
    <rPh sb="1" eb="2">
      <t>ザイ</t>
    </rPh>
    <rPh sb="2" eb="3">
      <t>ルイ</t>
    </rPh>
    <phoneticPr fontId="1"/>
  </si>
  <si>
    <t>台</t>
    <rPh sb="0" eb="1">
      <t>ダイ</t>
    </rPh>
    <phoneticPr fontId="1"/>
  </si>
  <si>
    <t>材　工</t>
    <rPh sb="0" eb="1">
      <t>ザイ</t>
    </rPh>
    <rPh sb="2" eb="3">
      <t>コウ</t>
    </rPh>
    <phoneticPr fontId="1"/>
  </si>
  <si>
    <t>機器支給</t>
    <rPh sb="0" eb="2">
      <t>キキ</t>
    </rPh>
    <rPh sb="2" eb="4">
      <t>シキュウ</t>
    </rPh>
    <phoneticPr fontId="1"/>
  </si>
  <si>
    <t>仕切有</t>
    <rPh sb="0" eb="2">
      <t>シキ</t>
    </rPh>
    <rPh sb="2" eb="3">
      <t>アリ</t>
    </rPh>
    <phoneticPr fontId="1"/>
  </si>
  <si>
    <t>その他</t>
    <rPh sb="2" eb="3">
      <t>タ</t>
    </rPh>
    <phoneticPr fontId="1"/>
  </si>
  <si>
    <t>備　考</t>
    <phoneticPr fontId="1"/>
  </si>
  <si>
    <t>住　所</t>
    <rPh sb="0" eb="1">
      <t>ジュウ</t>
    </rPh>
    <rPh sb="2" eb="3">
      <t>ショ</t>
    </rPh>
    <phoneticPr fontId="3"/>
  </si>
  <si>
    <t>電気工事</t>
    <rPh sb="0" eb="2">
      <t>デンキ</t>
    </rPh>
    <rPh sb="2" eb="4">
      <t>コウジ</t>
    </rPh>
    <phoneticPr fontId="1"/>
  </si>
  <si>
    <t>空調工事</t>
    <rPh sb="0" eb="2">
      <t>クウチョウ</t>
    </rPh>
    <rPh sb="2" eb="4">
      <t>コウジ</t>
    </rPh>
    <phoneticPr fontId="1"/>
  </si>
  <si>
    <t>発注元</t>
    <rPh sb="0" eb="2">
      <t>ハッチュウ</t>
    </rPh>
    <rPh sb="2" eb="3">
      <t>モト</t>
    </rPh>
    <phoneticPr fontId="1"/>
  </si>
  <si>
    <t>山田工務店</t>
    <rPh sb="0" eb="2">
      <t>ヤマダ</t>
    </rPh>
    <rPh sb="2" eb="4">
      <t>コウム</t>
    </rPh>
    <rPh sb="4" eb="5">
      <t>テン</t>
    </rPh>
    <phoneticPr fontId="1"/>
  </si>
  <si>
    <t>枚</t>
    <rPh sb="0" eb="1">
      <t>マイ</t>
    </rPh>
    <phoneticPr fontId="1"/>
  </si>
  <si>
    <t>内容　</t>
    <phoneticPr fontId="1"/>
  </si>
  <si>
    <t>備考</t>
    <phoneticPr fontId="1"/>
  </si>
  <si>
    <t>担当者</t>
    <rPh sb="0" eb="1">
      <t>タン</t>
    </rPh>
    <rPh sb="1" eb="2">
      <t>トウ</t>
    </rPh>
    <rPh sb="2" eb="3">
      <t>シャ</t>
    </rPh>
    <phoneticPr fontId="1"/>
  </si>
  <si>
    <t>個</t>
  </si>
  <si>
    <t>ケ所</t>
  </si>
  <si>
    <t>本</t>
  </si>
  <si>
    <t>ｍ</t>
  </si>
  <si>
    <t>面</t>
  </si>
  <si>
    <t>組</t>
  </si>
  <si>
    <t>機</t>
  </si>
  <si>
    <t>灯</t>
  </si>
  <si>
    <t>基</t>
  </si>
  <si>
    <t>人</t>
  </si>
  <si>
    <t>時間</t>
  </si>
  <si>
    <t>日</t>
  </si>
  <si>
    <t>枚</t>
  </si>
  <si>
    <t>ケ</t>
  </si>
  <si>
    <t>㎡</t>
  </si>
  <si>
    <t>巻</t>
  </si>
  <si>
    <t>ｾｯﾄ</t>
  </si>
  <si>
    <t>％</t>
  </si>
  <si>
    <t>件</t>
  </si>
  <si>
    <t>kg</t>
  </si>
  <si>
    <t>室</t>
  </si>
  <si>
    <t>ｃ㎡</t>
  </si>
  <si>
    <t>坪</t>
  </si>
  <si>
    <t>m3</t>
  </si>
  <si>
    <t>棟</t>
  </si>
  <si>
    <t>ｹｰｽ</t>
  </si>
  <si>
    <t>窓</t>
  </si>
  <si>
    <t>回</t>
  </si>
  <si>
    <t>電気設備工事</t>
    <phoneticPr fontId="1"/>
  </si>
  <si>
    <t>(税　別)</t>
    <phoneticPr fontId="1"/>
  </si>
  <si>
    <t>契　約　金　額</t>
    <phoneticPr fontId="1"/>
  </si>
  <si>
    <t>頁　計</t>
    <phoneticPr fontId="1"/>
  </si>
  <si>
    <t>(税　込)</t>
    <rPh sb="1" eb="2">
      <t>ゼイ</t>
    </rPh>
    <rPh sb="3" eb="4">
      <t>コミ</t>
    </rPh>
    <phoneticPr fontId="1"/>
  </si>
  <si>
    <t>昭和工務店</t>
    <rPh sb="0" eb="2">
      <t>ショウワ</t>
    </rPh>
    <rPh sb="2" eb="5">
      <t>コウムテン</t>
    </rPh>
    <phoneticPr fontId="1"/>
  </si>
  <si>
    <t>三機工業</t>
    <rPh sb="0" eb="2">
      <t>サンキ</t>
    </rPh>
    <rPh sb="2" eb="4">
      <t>コウギョウ</t>
    </rPh>
    <phoneticPr fontId="1"/>
  </si>
  <si>
    <t>中電工</t>
    <rPh sb="0" eb="3">
      <t>チュウデンコウ</t>
    </rPh>
    <phoneticPr fontId="1"/>
  </si>
  <si>
    <t>スナダ建設</t>
    <rPh sb="3" eb="5">
      <t>ケンセツ</t>
    </rPh>
    <phoneticPr fontId="1"/>
  </si>
  <si>
    <t>工事コード</t>
    <rPh sb="0" eb="2">
      <t>コウジ</t>
    </rPh>
    <phoneticPr fontId="1"/>
  </si>
  <si>
    <t>／</t>
    <phoneticPr fontId="1"/>
  </si>
  <si>
    <t>／</t>
    <phoneticPr fontId="1"/>
  </si>
  <si>
    <t>兵頭　眞</t>
  </si>
  <si>
    <t>梶谷　雅之</t>
  </si>
  <si>
    <t>三浦　泰久</t>
  </si>
  <si>
    <t>石田　博史</t>
  </si>
  <si>
    <t>片岡　憲彦</t>
  </si>
  <si>
    <t>森田　和彦</t>
  </si>
  <si>
    <t>令和</t>
    <rPh sb="0" eb="1">
      <t>レイ</t>
    </rPh>
    <rPh sb="1" eb="2">
      <t>ワ</t>
    </rPh>
    <phoneticPr fontId="3"/>
  </si>
  <si>
    <t>君野　達治</t>
    <rPh sb="0" eb="2">
      <t>キミノ</t>
    </rPh>
    <rPh sb="3" eb="5">
      <t>タツジ</t>
    </rPh>
    <phoneticPr fontId="1"/>
  </si>
  <si>
    <t>広成建設</t>
    <rPh sb="0" eb="2">
      <t>コウセイ</t>
    </rPh>
    <rPh sb="2" eb="4">
      <t>ケンセツ</t>
    </rPh>
    <phoneticPr fontId="1"/>
  </si>
  <si>
    <t>税別明細
消費税10％（外税）</t>
    <rPh sb="2" eb="4">
      <t>メイサイ</t>
    </rPh>
    <rPh sb="5" eb="8">
      <t>ショウヒゼイ</t>
    </rPh>
    <rPh sb="12" eb="14">
      <t>ソトゼイ</t>
    </rPh>
    <phoneticPr fontId="3"/>
  </si>
  <si>
    <t>税込明細
消費税10％（内消費税）</t>
    <rPh sb="0" eb="2">
      <t>ゼイコミ</t>
    </rPh>
    <rPh sb="2" eb="4">
      <t>メイサイ</t>
    </rPh>
    <rPh sb="5" eb="8">
      <t>ショウヒゼイ</t>
    </rPh>
    <rPh sb="12" eb="13">
      <t>ウチ</t>
    </rPh>
    <rPh sb="13" eb="16">
      <t>ショウヒゼイ</t>
    </rPh>
    <phoneticPr fontId="3"/>
  </si>
  <si>
    <t>契約工事 枚数</t>
    <rPh sb="0" eb="2">
      <t>ケイヤク</t>
    </rPh>
    <rPh sb="2" eb="4">
      <t>コウジ</t>
    </rPh>
    <rPh sb="5" eb="7">
      <t>マイスウ</t>
    </rPh>
    <phoneticPr fontId="3"/>
  </si>
  <si>
    <t>諸口工事 枚数</t>
    <rPh sb="0" eb="1">
      <t>ショ</t>
    </rPh>
    <rPh sb="1" eb="2">
      <t>クチ</t>
    </rPh>
    <phoneticPr fontId="1"/>
  </si>
  <si>
    <t>明細枚数 計</t>
    <rPh sb="0" eb="2">
      <t>メイサイ</t>
    </rPh>
    <rPh sb="2" eb="4">
      <t>マイスウ</t>
    </rPh>
    <rPh sb="5" eb="6">
      <t>ケイ</t>
    </rPh>
    <phoneticPr fontId="1"/>
  </si>
  <si>
    <t>インボイス
登録番号</t>
    <rPh sb="6" eb="8">
      <t>トウロク</t>
    </rPh>
    <rPh sb="8" eb="10">
      <t>バンゴウ</t>
    </rPh>
    <phoneticPr fontId="3"/>
  </si>
  <si>
    <t>税込明細 合計金額</t>
    <rPh sb="0" eb="2">
      <t>ゼイコミ</t>
    </rPh>
    <rPh sb="2" eb="4">
      <t>メイサイ</t>
    </rPh>
    <phoneticPr fontId="3"/>
  </si>
  <si>
    <t>税別明細 合計金額</t>
    <rPh sb="0" eb="2">
      <t>ゼイベツ</t>
    </rPh>
    <rPh sb="2" eb="4">
      <t>メイサイ</t>
    </rPh>
    <rPh sb="5" eb="7">
      <t>ゴウケイ</t>
    </rPh>
    <rPh sb="7" eb="9">
      <t>キンガク</t>
    </rPh>
    <phoneticPr fontId="3"/>
  </si>
  <si>
    <t>／</t>
    <phoneticPr fontId="1"/>
  </si>
  <si>
    <t>当月出来高(％)</t>
    <rPh sb="0" eb="2">
      <t>トウゲツ</t>
    </rPh>
    <rPh sb="2" eb="5">
      <t>デキダカ</t>
    </rPh>
    <phoneticPr fontId="1"/>
  </si>
  <si>
    <t>累　積(％)</t>
    <rPh sb="0" eb="1">
      <t>ルイ</t>
    </rPh>
    <rPh sb="2" eb="3">
      <t>ツミ</t>
    </rPh>
    <phoneticPr fontId="1"/>
  </si>
  <si>
    <t>小　計</t>
    <rPh sb="0" eb="1">
      <t>ショウ</t>
    </rPh>
    <rPh sb="2" eb="3">
      <t>ケイ</t>
    </rPh>
    <phoneticPr fontId="1"/>
  </si>
  <si>
    <t>当　月　請　求　額</t>
    <rPh sb="0" eb="1">
      <t>トウ</t>
    </rPh>
    <rPh sb="2" eb="3">
      <t>ツキ</t>
    </rPh>
    <rPh sb="4" eb="5">
      <t>ショウ</t>
    </rPh>
    <rPh sb="6" eb="7">
      <t>モトム</t>
    </rPh>
    <rPh sb="8" eb="9">
      <t>ガク</t>
    </rPh>
    <phoneticPr fontId="1"/>
  </si>
  <si>
    <t>課　目</t>
    <rPh sb="0" eb="1">
      <t>カ</t>
    </rPh>
    <rPh sb="2" eb="3">
      <t>メ</t>
    </rPh>
    <phoneticPr fontId="1"/>
  </si>
  <si>
    <t>←　工事コードを入力してください！！</t>
    <rPh sb="2" eb="4">
      <t>コウジ</t>
    </rPh>
    <rPh sb="8" eb="10">
      <t>ニュウリョク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</si>
  <si>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</si>
  <si>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</si>
  <si>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NO.</t>
    <phoneticPr fontId="1"/>
  </si>
  <si>
    <t>単　位</t>
    <rPh sb="0" eb="1">
      <t>タン</t>
    </rPh>
    <rPh sb="2" eb="3">
      <t>クライ</t>
    </rPh>
    <phoneticPr fontId="1"/>
  </si>
  <si>
    <t>日　付</t>
    <rPh sb="0" eb="1">
      <t>ヒ</t>
    </rPh>
    <rPh sb="2" eb="3">
      <t>ツキ</t>
    </rPh>
    <phoneticPr fontId="1"/>
  </si>
  <si>
    <t>現　場　名</t>
    <rPh sb="0" eb="1">
      <t>ゲン</t>
    </rPh>
    <rPh sb="2" eb="3">
      <t>バ</t>
    </rPh>
    <rPh sb="4" eb="5">
      <t>メイ</t>
    </rPh>
    <phoneticPr fontId="1"/>
  </si>
  <si>
    <t>【税別】　諸口工事　明細　№1</t>
    <rPh sb="1" eb="3">
      <t>ゼイベツ</t>
    </rPh>
    <rPh sb="5" eb="7">
      <t>ショクチ</t>
    </rPh>
    <rPh sb="7" eb="9">
      <t>コウジ</t>
    </rPh>
    <rPh sb="10" eb="12">
      <t>メイサイ</t>
    </rPh>
    <phoneticPr fontId="1"/>
  </si>
  <si>
    <t>【税別】　諸口工事　明細　№2</t>
    <rPh sb="1" eb="3">
      <t>ゼイベツ</t>
    </rPh>
    <rPh sb="5" eb="7">
      <t>ショクチ</t>
    </rPh>
    <rPh sb="7" eb="9">
      <t>コウジ</t>
    </rPh>
    <rPh sb="10" eb="12">
      <t>メイサイ</t>
    </rPh>
    <phoneticPr fontId="1"/>
  </si>
  <si>
    <t>【税込】　諸口工事　明細　№1</t>
    <rPh sb="1" eb="3">
      <t>ゼイコミ</t>
    </rPh>
    <rPh sb="5" eb="7">
      <t>ショクチ</t>
    </rPh>
    <rPh sb="7" eb="9">
      <t>コウジ</t>
    </rPh>
    <rPh sb="10" eb="12">
      <t>メイサイ</t>
    </rPh>
    <phoneticPr fontId="1"/>
  </si>
  <si>
    <t>内　容</t>
    <rPh sb="0" eb="1">
      <t>ウチ</t>
    </rPh>
    <rPh sb="2" eb="3">
      <t>カタチ</t>
    </rPh>
    <phoneticPr fontId="1"/>
  </si>
  <si>
    <t>【税込】　諸口工事　明細　№2</t>
    <rPh sb="1" eb="3">
      <t>ゼイコミ</t>
    </rPh>
    <rPh sb="5" eb="7">
      <t>ショクチ</t>
    </rPh>
    <rPh sb="7" eb="9">
      <t>コウジ</t>
    </rPh>
    <rPh sb="10" eb="12">
      <t>メイサイ</t>
    </rPh>
    <phoneticPr fontId="1"/>
  </si>
  <si>
    <t>支　店</t>
    <rPh sb="0" eb="1">
      <t>シ</t>
    </rPh>
    <rPh sb="2" eb="3">
      <t>ミセ</t>
    </rPh>
    <phoneticPr fontId="3"/>
  </si>
  <si>
    <t>T</t>
    <phoneticPr fontId="1"/>
  </si>
  <si>
    <t>フリガナ</t>
    <phoneticPr fontId="3"/>
  </si>
  <si>
    <t>電話番号</t>
    <phoneticPr fontId="3"/>
  </si>
  <si>
    <t>携帯番号</t>
    <phoneticPr fontId="3"/>
  </si>
  <si>
    <t>工事コード</t>
    <phoneticPr fontId="1"/>
  </si>
  <si>
    <t>契約工期</t>
    <phoneticPr fontId="1"/>
  </si>
  <si>
    <t>～</t>
    <phoneticPr fontId="1"/>
  </si>
  <si>
    <t>山田　真理恵</t>
  </si>
  <si>
    <t>---------------</t>
  </si>
  <si>
    <t>■電設事業部</t>
    <rPh sb="1" eb="3">
      <t>デンセツ</t>
    </rPh>
    <rPh sb="3" eb="5">
      <t>ジギョウ</t>
    </rPh>
    <rPh sb="5" eb="6">
      <t>ブ</t>
    </rPh>
    <phoneticPr fontId="6"/>
  </si>
  <si>
    <t>■建設事業部</t>
    <rPh sb="1" eb="3">
      <t>ケンセツ</t>
    </rPh>
    <rPh sb="3" eb="5">
      <t>ジギョウ</t>
    </rPh>
    <rPh sb="5" eb="6">
      <t>ブ</t>
    </rPh>
    <phoneticPr fontId="6"/>
  </si>
  <si>
    <t>江﨑　孝治</t>
    <rPh sb="0" eb="2">
      <t>エザキ</t>
    </rPh>
    <phoneticPr fontId="4"/>
  </si>
  <si>
    <t>竹内　淳</t>
  </si>
  <si>
    <t>西本　義信</t>
    <rPh sb="0" eb="2">
      <t>ニシモト</t>
    </rPh>
    <rPh sb="3" eb="5">
      <t>ヨシノブ</t>
    </rPh>
    <phoneticPr fontId="9"/>
  </si>
  <si>
    <t>木曽　裕介</t>
    <rPh sb="0" eb="2">
      <t>キソ</t>
    </rPh>
    <rPh sb="3" eb="5">
      <t>ユウスケ</t>
    </rPh>
    <phoneticPr fontId="9"/>
  </si>
  <si>
    <t>中島　慎人_x000D__x000D__x000D__x000D_</t>
  </si>
  <si>
    <t>■東京支店</t>
    <rPh sb="3" eb="5">
      <t>シテン</t>
    </rPh>
    <phoneticPr fontId="6"/>
  </si>
  <si>
    <t>久本　英樹</t>
    <rPh sb="0" eb="2">
      <t>ヒサモト</t>
    </rPh>
    <rPh sb="3" eb="5">
      <t>ヒデキ</t>
    </rPh>
    <phoneticPr fontId="9"/>
  </si>
  <si>
    <t>岡田　真央</t>
  </si>
  <si>
    <t>仲西　沙保美</t>
  </si>
  <si>
    <t>■全社</t>
    <rPh sb="1" eb="3">
      <t>ゼンシャ</t>
    </rPh>
    <phoneticPr fontId="6"/>
  </si>
  <si>
    <t>西森　敏彦</t>
  </si>
  <si>
    <t>　〃</t>
    <phoneticPr fontId="1"/>
  </si>
  <si>
    <t>統一請求書 Ver.5.2</t>
    <phoneticPr fontId="1"/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</si>
</sst>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176" formatCode="0_ "/>
    <numFmt numFmtId="177" formatCode="#,##0_ ;[Red]\-#,##0\ "/>
    <numFmt numFmtId="178" formatCode="#,##0,;\(#,##0,\)"/>
    <numFmt numFmtId="179" formatCode="_(* #,##0_);_(* \(#,##0\);_(* &quot;-&quot;??_);_(@_)"/>
    <numFmt numFmtId="180" formatCode="0%;\(0%\)"/>
    <numFmt numFmtId="181" formatCode="&quot;$&quot;#,##0;[Red]\-&quot;$&quot;#,##0"/>
    <numFmt numFmtId="182" formatCode="&quot;$&quot;#,##0.00;\-&quot;$&quot;#,##0.00"/>
    <numFmt numFmtId="183" formatCode="&quot;¥&quot;#,##0.00;[Red]&quot;¥&quot;&quot;¥&quot;\-#,##0.00"/>
    <numFmt numFmtId="184" formatCode="d\-mmm\-yy\ h:mm\ AM/PM"/>
    <numFmt numFmtId="185" formatCode="&quot;$&quot;#,##0.00"/>
    <numFmt numFmtId="186" formatCode="&quot;¥&quot;#,##0.00;&quot;¥&quot;&quot;¥&quot;&quot;¥&quot;&quot;¥&quot;\-#,##0.00"/>
    <numFmt numFmtId="187" formatCode="&quot;¥&quot;#,##0;[Red]&quot;¥&quot;&quot;¥&quot;\-#,##0"/>
    <numFmt numFmtId="188" formatCode="&quot;$&quot;#,##0.00;[Red]\-&quot;$&quot;#,##0.00"/>
    <numFmt numFmtId="189" formatCode="_-&quot;$&quot;* #,##0_-;\-&quot;$&quot;* #,##0_-;_-&quot;$&quot;* &quot;-&quot;_-;_-@_-"/>
    <numFmt numFmtId="190" formatCode="&quot;¥&quot;#,##0.00;&quot;¥&quot;&quot;¥&quot;\-#,##0.00"/>
    <numFmt numFmtId="191" formatCode="_ &quot;¥&quot;* #,##0_ ;_ &quot;¥&quot;* &quot;¥&quot;\-#,##0_ ;_ &quot;¥&quot;* &quot;-&quot;_ ;_ @_ "/>
    <numFmt numFmtId="192" formatCode="0.0%"/>
    <numFmt numFmtId="193" formatCode="&quot;¥&quot;#,##0_);[Red]\(&quot;¥&quot;#,##0\)"/>
    <numFmt numFmtId="194" formatCode="&quot;¥&quot;#,###&quot;-&quot;;[Red]&quot;¥&quot;\-#,###&quot;-&quot;"/>
    <numFmt numFmtId="195" formatCode="m/d;@"/>
    <numFmt numFmtId="196" formatCode="&quot;契約工事　№&quot;#,###"/>
  </numFmts>
  <fonts count="4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明朝"/>
      <family val="3"/>
      <charset val="128"/>
    </font>
    <font>
      <sz val="10"/>
      <name val="Arial"/>
      <family val="2"/>
    </font>
    <font>
      <sz val="11"/>
      <name val="明朝"/>
      <family val="1"/>
      <charset val="128"/>
    </font>
    <font>
      <sz val="10"/>
      <color indexed="8"/>
      <name val="Arial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b/>
      <u/>
      <sz val="11"/>
      <color indexed="12"/>
      <name val="ＭＳ Ｐゴシック"/>
      <family val="3"/>
      <charset val="128"/>
    </font>
    <font>
      <sz val="10"/>
      <name val="Helv"/>
      <family val="2"/>
    </font>
    <font>
      <u/>
      <sz val="6.05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18"/>
      <name val="ＭＳ Ｐ明朝"/>
      <family val="1"/>
      <charset val="128"/>
    </font>
    <font>
      <sz val="1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.5"/>
      <name val="ＭＳ Ｐ明朝"/>
      <family val="1"/>
      <charset val="128"/>
    </font>
    <font>
      <sz val="7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7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3" fillId="0" borderId="0"/>
    <xf numFmtId="9" fontId="14" fillId="2" borderId="0"/>
    <xf numFmtId="178" fontId="15" fillId="0" borderId="0" applyFill="0" applyBorder="0" applyAlignment="0"/>
    <xf numFmtId="179" fontId="6" fillId="0" borderId="0" applyFill="0" applyBorder="0" applyAlignment="0"/>
    <xf numFmtId="180" fontId="6" fillId="0" borderId="0" applyFill="0" applyBorder="0" applyAlignment="0"/>
    <xf numFmtId="181" fontId="6" fillId="0" borderId="0" applyFill="0" applyBorder="0" applyAlignment="0"/>
    <xf numFmtId="182" fontId="6" fillId="0" borderId="0" applyFill="0" applyBorder="0" applyAlignment="0"/>
    <xf numFmtId="183" fontId="6" fillId="0" borderId="0" applyFill="0" applyBorder="0" applyAlignment="0"/>
    <xf numFmtId="184" fontId="6" fillId="0" borderId="0" applyFill="0" applyBorder="0" applyAlignment="0"/>
    <xf numFmtId="179" fontId="6" fillId="0" borderId="0" applyFill="0" applyBorder="0" applyAlignment="0"/>
    <xf numFmtId="0" fontId="14" fillId="0" borderId="0" applyFont="0" applyFill="0" applyBorder="0" applyAlignment="0" applyProtection="0"/>
    <xf numFmtId="183" fontId="6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4" fillId="0" borderId="0" applyFont="0" applyFill="0" applyBorder="0" applyAlignment="0" applyProtection="0"/>
    <xf numFmtId="179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4" fontId="16" fillId="0" borderId="0" applyFill="0" applyBorder="0" applyAlignment="0"/>
    <xf numFmtId="183" fontId="6" fillId="0" borderId="0" applyFill="0" applyBorder="0" applyAlignment="0"/>
    <xf numFmtId="179" fontId="6" fillId="0" borderId="0" applyFill="0" applyBorder="0" applyAlignment="0"/>
    <xf numFmtId="183" fontId="6" fillId="0" borderId="0" applyFill="0" applyBorder="0" applyAlignment="0"/>
    <xf numFmtId="184" fontId="6" fillId="0" borderId="0" applyFill="0" applyBorder="0" applyAlignment="0"/>
    <xf numFmtId="179" fontId="6" fillId="0" borderId="0" applyFill="0" applyBorder="0" applyAlignment="0"/>
    <xf numFmtId="0" fontId="17" fillId="0" borderId="0" applyNumberFormat="0" applyFill="0" applyBorder="0" applyAlignment="0" applyProtection="0"/>
    <xf numFmtId="38" fontId="18" fillId="3" borderId="0" applyNumberFormat="0" applyBorder="0" applyAlignment="0" applyProtection="0"/>
    <xf numFmtId="0" fontId="19" fillId="0" borderId="39" applyNumberFormat="0" applyAlignment="0" applyProtection="0">
      <alignment horizontal="left" vertical="center"/>
    </xf>
    <xf numFmtId="0" fontId="19" fillId="0" borderId="4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4" borderId="1" applyNumberFormat="0" applyBorder="0" applyAlignment="0" applyProtection="0"/>
    <xf numFmtId="183" fontId="6" fillId="0" borderId="0" applyFill="0" applyBorder="0" applyAlignment="0"/>
    <xf numFmtId="179" fontId="6" fillId="0" borderId="0" applyFill="0" applyBorder="0" applyAlignment="0"/>
    <xf numFmtId="183" fontId="6" fillId="0" borderId="0" applyFill="0" applyBorder="0" applyAlignment="0"/>
    <xf numFmtId="184" fontId="6" fillId="0" borderId="0" applyFill="0" applyBorder="0" applyAlignment="0"/>
    <xf numFmtId="179" fontId="6" fillId="0" borderId="0" applyFill="0" applyBorder="0" applyAlignment="0"/>
    <xf numFmtId="186" fontId="15" fillId="0" borderId="0"/>
    <xf numFmtId="0" fontId="14" fillId="0" borderId="0"/>
    <xf numFmtId="187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5" fontId="4" fillId="0" borderId="0" applyFont="0" applyFill="0" applyBorder="0" applyAlignment="0" applyProtection="0"/>
    <xf numFmtId="10" fontId="14" fillId="0" borderId="0" applyFont="0" applyFill="0" applyBorder="0" applyAlignment="0" applyProtection="0"/>
    <xf numFmtId="188" fontId="6" fillId="0" borderId="0" applyFont="0" applyFill="0" applyBorder="0" applyAlignment="0" applyProtection="0"/>
    <xf numFmtId="183" fontId="6" fillId="0" borderId="0" applyFill="0" applyBorder="0" applyAlignment="0"/>
    <xf numFmtId="179" fontId="6" fillId="0" borderId="0" applyFill="0" applyBorder="0" applyAlignment="0"/>
    <xf numFmtId="183" fontId="6" fillId="0" borderId="0" applyFill="0" applyBorder="0" applyAlignment="0"/>
    <xf numFmtId="184" fontId="6" fillId="0" borderId="0" applyFill="0" applyBorder="0" applyAlignment="0"/>
    <xf numFmtId="179" fontId="6" fillId="0" borderId="0" applyFill="0" applyBorder="0" applyAlignment="0"/>
    <xf numFmtId="49" fontId="16" fillId="0" borderId="0" applyFill="0" applyBorder="0" applyAlignment="0"/>
    <xf numFmtId="188" fontId="6" fillId="0" borderId="0" applyFill="0" applyBorder="0" applyAlignment="0"/>
    <xf numFmtId="189" fontId="6" fillId="0" borderId="0" applyFill="0" applyBorder="0" applyAlignment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1" fillId="5" borderId="4" applyNumberFormat="0" applyFill="0" applyBorder="0" applyAlignment="0" applyProtection="0">
      <alignment horizontal="left" vertical="center"/>
    </xf>
    <xf numFmtId="0" fontId="21" fillId="5" borderId="4" applyNumberFormat="0" applyFill="0" applyBorder="0" applyAlignment="0" applyProtection="0">
      <alignment horizontal="left" vertical="center"/>
    </xf>
    <xf numFmtId="189" fontId="14" fillId="0" borderId="0" applyFont="0" applyFill="0" applyBorder="0" applyAlignment="0" applyProtection="0"/>
    <xf numFmtId="188" fontId="2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41" fontId="14" fillId="0" borderId="0" applyFont="0" applyFill="0" applyBorder="0" applyAlignment="0" applyProtection="0"/>
    <xf numFmtId="4" fontId="2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>
      <alignment vertical="center"/>
    </xf>
    <xf numFmtId="0" fontId="2" fillId="0" borderId="0">
      <alignment vertical="center"/>
    </xf>
    <xf numFmtId="0" fontId="24" fillId="0" borderId="0"/>
    <xf numFmtId="0" fontId="6" fillId="0" borderId="0"/>
    <xf numFmtId="0" fontId="6" fillId="0" borderId="0"/>
    <xf numFmtId="0" fontId="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65">
    <xf numFmtId="0" fontId="0" fillId="0" borderId="0" xfId="0">
      <alignment vertical="center"/>
    </xf>
    <xf numFmtId="177" fontId="35" fillId="0" borderId="6" xfId="0" applyNumberFormat="1" applyFont="1" applyBorder="1">
      <alignment vertical="center"/>
    </xf>
    <xf numFmtId="0" fontId="0" fillId="0" borderId="23" xfId="0" applyBorder="1">
      <alignment vertical="center"/>
    </xf>
    <xf numFmtId="0" fontId="38" fillId="6" borderId="1" xfId="0" applyFont="1" applyFill="1" applyBorder="1" applyAlignment="1">
      <alignment horizontal="center" vertical="center"/>
    </xf>
    <xf numFmtId="0" fontId="35" fillId="0" borderId="0" xfId="0" applyFont="1">
      <alignment vertical="center"/>
    </xf>
    <xf numFmtId="177" fontId="35" fillId="0" borderId="0" xfId="0" applyNumberFormat="1" applyFont="1">
      <alignment vertical="center"/>
    </xf>
    <xf numFmtId="0" fontId="3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193" fontId="32" fillId="0" borderId="0" xfId="0" applyNumberFormat="1" applyFont="1">
      <alignment vertical="center"/>
    </xf>
    <xf numFmtId="0" fontId="7" fillId="0" borderId="0" xfId="0" applyFont="1">
      <alignment vertical="center"/>
    </xf>
    <xf numFmtId="0" fontId="35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32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24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8" fillId="0" borderId="0" xfId="0" applyFont="1" applyAlignment="1">
      <alignment vertical="center" wrapText="1" shrinkToFit="1"/>
    </xf>
    <xf numFmtId="176" fontId="5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 wrapText="1" shrinkToFit="1"/>
    </xf>
    <xf numFmtId="41" fontId="31" fillId="0" borderId="0" xfId="0" applyNumberFormat="1" applyFont="1">
      <alignment vertical="center"/>
    </xf>
    <xf numFmtId="0" fontId="30" fillId="0" borderId="0" xfId="0" applyFont="1">
      <alignment vertical="center"/>
    </xf>
    <xf numFmtId="0" fontId="30" fillId="0" borderId="9" xfId="0" applyFont="1" applyBorder="1">
      <alignment vertical="center"/>
    </xf>
    <xf numFmtId="0" fontId="32" fillId="0" borderId="9" xfId="0" applyFont="1" applyBorder="1">
      <alignment vertical="center"/>
    </xf>
    <xf numFmtId="0" fontId="32" fillId="0" borderId="10" xfId="0" applyFont="1" applyBorder="1">
      <alignment vertical="center"/>
    </xf>
    <xf numFmtId="0" fontId="8" fillId="0" borderId="0" xfId="2" applyFont="1" applyAlignment="1">
      <alignment vertical="center"/>
    </xf>
    <xf numFmtId="0" fontId="8" fillId="0" borderId="9" xfId="2" applyFont="1" applyBorder="1" applyAlignment="1">
      <alignment vertical="center"/>
    </xf>
    <xf numFmtId="0" fontId="3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6" xfId="0" applyFont="1" applyBorder="1">
      <alignment vertical="center"/>
    </xf>
    <xf numFmtId="195" fontId="35" fillId="0" borderId="11" xfId="0" applyNumberFormat="1" applyFont="1" applyBorder="1" applyAlignment="1" applyProtection="1">
      <alignment horizontal="center" vertical="center" shrinkToFit="1"/>
      <protection locked="0"/>
    </xf>
    <xf numFmtId="0" fontId="35" fillId="0" borderId="1" xfId="0" applyFont="1" applyBorder="1" applyAlignment="1" applyProtection="1">
      <alignment horizontal="center" vertical="center" shrinkToFit="1"/>
      <protection locked="0"/>
    </xf>
    <xf numFmtId="0" fontId="35" fillId="0" borderId="6" xfId="0" applyFont="1" applyBorder="1" applyAlignment="1">
      <alignment vertical="center" shrinkToFit="1"/>
    </xf>
    <xf numFmtId="0" fontId="32" fillId="0" borderId="0" xfId="0" applyFont="1" applyAlignment="1">
      <alignment vertical="center" shrinkToFit="1"/>
    </xf>
    <xf numFmtId="0" fontId="36" fillId="0" borderId="0" xfId="0" applyFont="1" applyAlignment="1">
      <alignment horizontal="center" vertical="center" shrinkToFit="1"/>
    </xf>
    <xf numFmtId="177" fontId="39" fillId="0" borderId="0" xfId="0" applyNumberFormat="1" applyFont="1" applyAlignment="1">
      <alignment horizontal="right"/>
    </xf>
    <xf numFmtId="38" fontId="37" fillId="0" borderId="0" xfId="0" applyNumberFormat="1" applyFont="1">
      <alignment vertical="center"/>
    </xf>
    <xf numFmtId="38" fontId="37" fillId="0" borderId="6" xfId="0" applyNumberFormat="1" applyFont="1" applyBorder="1">
      <alignment vertical="center"/>
    </xf>
    <xf numFmtId="0" fontId="39" fillId="0" borderId="0" xfId="0" applyFont="1" applyAlignment="1"/>
    <xf numFmtId="177" fontId="39" fillId="0" borderId="0" xfId="0" applyNumberFormat="1" applyFont="1" applyAlignment="1"/>
    <xf numFmtId="38" fontId="3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5" fillId="0" borderId="1" xfId="0" applyFont="1" applyBorder="1" applyAlignment="1" applyProtection="1">
      <alignment horizontal="center" vertical="center"/>
      <protection locked="0"/>
    </xf>
    <xf numFmtId="49" fontId="35" fillId="0" borderId="11" xfId="0" applyNumberFormat="1" applyFont="1" applyBorder="1" applyAlignment="1" applyProtection="1">
      <alignment horizontal="center" vertical="center" shrinkToFit="1"/>
      <protection locked="0"/>
    </xf>
    <xf numFmtId="193" fontId="39" fillId="0" borderId="0" xfId="0" applyNumberFormat="1" applyFont="1" applyAlignment="1"/>
    <xf numFmtId="0" fontId="24" fillId="7" borderId="11" xfId="0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177" fontId="37" fillId="0" borderId="0" xfId="0" applyNumberFormat="1" applyFont="1" applyAlignment="1">
      <alignment horizontal="center" vertical="center"/>
    </xf>
    <xf numFmtId="0" fontId="41" fillId="0" borderId="4" xfId="0" applyFont="1" applyBorder="1" applyAlignment="1" applyProtection="1">
      <alignment horizontal="center" vertical="center"/>
      <protection locked="0"/>
    </xf>
    <xf numFmtId="0" fontId="41" fillId="7" borderId="4" xfId="0" applyFont="1" applyFill="1" applyBorder="1" applyAlignment="1">
      <alignment horizontal="center" vertical="center"/>
    </xf>
    <xf numFmtId="176" fontId="41" fillId="0" borderId="4" xfId="0" applyNumberFormat="1" applyFont="1" applyBorder="1" applyAlignment="1" applyProtection="1">
      <alignment horizontal="right" vertical="center"/>
      <protection locked="0"/>
    </xf>
    <xf numFmtId="176" fontId="41" fillId="0" borderId="7" xfId="0" applyNumberFormat="1" applyFont="1" applyBorder="1" applyAlignment="1" applyProtection="1">
      <alignment horizontal="right" vertical="center"/>
      <protection locked="0"/>
    </xf>
    <xf numFmtId="0" fontId="24" fillId="7" borderId="12" xfId="0" applyFont="1" applyFill="1" applyBorder="1" applyAlignment="1">
      <alignment horizontal="left" vertical="center"/>
    </xf>
    <xf numFmtId="0" fontId="24" fillId="7" borderId="8" xfId="0" applyFont="1" applyFill="1" applyBorder="1" applyAlignment="1">
      <alignment horizontal="left" vertical="center"/>
    </xf>
    <xf numFmtId="0" fontId="24" fillId="7" borderId="51" xfId="0" applyFont="1" applyFill="1" applyBorder="1" applyAlignment="1">
      <alignment horizontal="left" vertical="center"/>
    </xf>
    <xf numFmtId="176" fontId="41" fillId="0" borderId="49" xfId="0" applyNumberFormat="1" applyFont="1" applyBorder="1" applyAlignment="1" applyProtection="1">
      <alignment horizontal="right" vertical="center"/>
      <protection hidden="1"/>
    </xf>
    <xf numFmtId="0" fontId="34" fillId="0" borderId="0" xfId="0" applyFont="1" applyAlignment="1" applyProtection="1">
      <alignment horizontal="right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5" fillId="7" borderId="2" xfId="0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 shrinkToFit="1"/>
    </xf>
    <xf numFmtId="0" fontId="35" fillId="7" borderId="1" xfId="0" applyFont="1" applyFill="1" applyBorder="1" applyAlignment="1">
      <alignment horizontal="center" vertical="center"/>
    </xf>
    <xf numFmtId="193" fontId="35" fillId="7" borderId="2" xfId="0" applyNumberFormat="1" applyFont="1" applyFill="1" applyBorder="1" applyAlignment="1">
      <alignment horizontal="center" vertical="center"/>
    </xf>
    <xf numFmtId="193" fontId="35" fillId="7" borderId="1" xfId="0" applyNumberFormat="1" applyFont="1" applyFill="1" applyBorder="1" applyAlignment="1">
      <alignment horizontal="center" vertical="center"/>
    </xf>
    <xf numFmtId="0" fontId="35" fillId="7" borderId="5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5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shrinkToFit="1"/>
    </xf>
    <xf numFmtId="0" fontId="26" fillId="0" borderId="0" xfId="0" applyFont="1" applyAlignment="1">
      <alignment vertical="top"/>
    </xf>
    <xf numFmtId="49" fontId="46" fillId="0" borderId="48" xfId="0" applyNumberFormat="1" applyFont="1" applyBorder="1" applyAlignment="1" applyProtection="1">
      <alignment horizontal="center" vertical="center" shrinkToFit="1"/>
    </xf>
    <xf numFmtId="0" fontId="37" fillId="0" borderId="4" xfId="0" applyFont="1" applyBorder="1" applyAlignment="1">
      <alignment horizontal="center" vertical="center"/>
    </xf>
    <xf numFmtId="0" fontId="35" fillId="0" borderId="3" xfId="0" applyFont="1" applyBorder="1">
      <alignment vertical="center"/>
    </xf>
    <xf numFmtId="177" fontId="35" fillId="0" borderId="1" xfId="0" applyNumberFormat="1" applyFont="1" applyBorder="1" applyProtection="1">
      <alignment vertical="center"/>
      <protection locked="0"/>
    </xf>
    <xf numFmtId="177" fontId="35" fillId="0" borderId="1" xfId="0" applyNumberFormat="1" applyFont="1" applyBorder="1" applyProtection="1">
      <alignment vertical="center"/>
      <protection hidden="1"/>
    </xf>
    <xf numFmtId="177" fontId="35" fillId="0" borderId="2" xfId="0" applyNumberFormat="1" applyFont="1" applyBorder="1" applyProtection="1">
      <alignment vertical="center"/>
      <protection locked="0"/>
    </xf>
    <xf numFmtId="177" fontId="37" fillId="0" borderId="5" xfId="0" applyNumberFormat="1" applyFont="1" applyBorder="1" applyProtection="1">
      <alignment vertical="center"/>
      <protection hidden="1"/>
    </xf>
    <xf numFmtId="177" fontId="35" fillId="0" borderId="1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193" fontId="48" fillId="7" borderId="1" xfId="0" applyNumberFormat="1" applyFont="1" applyFill="1" applyBorder="1" applyAlignment="1">
      <alignment horizontal="center" vertical="center"/>
    </xf>
    <xf numFmtId="193" fontId="32" fillId="0" borderId="0" xfId="0" applyNumberFormat="1" applyFont="1" applyAlignment="1">
      <alignment horizontal="center" vertical="center"/>
    </xf>
    <xf numFmtId="0" fontId="35" fillId="0" borderId="0" xfId="0" applyFont="1" applyAlignment="1" applyProtection="1">
      <alignment horizontal="center" vertical="center"/>
    </xf>
    <xf numFmtId="0" fontId="35" fillId="0" borderId="0" xfId="0" applyFont="1" applyProtection="1">
      <alignment vertical="center"/>
    </xf>
    <xf numFmtId="177" fontId="37" fillId="0" borderId="0" xfId="0" applyNumberFormat="1" applyFont="1" applyAlignment="1" applyProtection="1">
      <alignment horizontal="center" vertical="center"/>
    </xf>
    <xf numFmtId="177" fontId="35" fillId="0" borderId="0" xfId="0" applyNumberFormat="1" applyFont="1" applyProtection="1">
      <alignment vertical="center"/>
    </xf>
    <xf numFmtId="0" fontId="35" fillId="0" borderId="3" xfId="0" applyFont="1" applyBorder="1" applyProtection="1">
      <alignment vertical="center"/>
    </xf>
    <xf numFmtId="0" fontId="37" fillId="0" borderId="3" xfId="0" applyFont="1" applyBorder="1" applyAlignment="1" applyProtection="1">
      <alignment vertical="center"/>
    </xf>
    <xf numFmtId="0" fontId="27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 wrapText="1" shrinkToFit="1"/>
    </xf>
    <xf numFmtId="0" fontId="12" fillId="0" borderId="3" xfId="0" applyFont="1" applyBorder="1" applyAlignment="1">
      <alignment horizontal="left" shrinkToFit="1"/>
    </xf>
    <xf numFmtId="0" fontId="9" fillId="7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94" fontId="10" fillId="0" borderId="16" xfId="1" applyNumberFormat="1" applyFont="1" applyFill="1" applyBorder="1" applyAlignment="1" applyProtection="1">
      <alignment horizontal="center" vertical="center"/>
      <protection hidden="1"/>
    </xf>
    <xf numFmtId="194" fontId="10" fillId="0" borderId="14" xfId="1" applyNumberFormat="1" applyFont="1" applyFill="1" applyBorder="1" applyAlignment="1" applyProtection="1">
      <alignment horizontal="center" vertical="center"/>
      <protection hidden="1"/>
    </xf>
    <xf numFmtId="194" fontId="10" fillId="0" borderId="17" xfId="1" applyNumberFormat="1" applyFont="1" applyFill="1" applyBorder="1" applyAlignment="1" applyProtection="1">
      <alignment horizontal="center" vertical="center"/>
      <protection hidden="1"/>
    </xf>
    <xf numFmtId="194" fontId="10" fillId="0" borderId="21" xfId="1" applyNumberFormat="1" applyFont="1" applyFill="1" applyBorder="1" applyAlignment="1" applyProtection="1">
      <alignment horizontal="center" vertical="center"/>
      <protection hidden="1"/>
    </xf>
    <xf numFmtId="194" fontId="10" fillId="0" borderId="19" xfId="1" applyNumberFormat="1" applyFont="1" applyFill="1" applyBorder="1" applyAlignment="1" applyProtection="1">
      <alignment horizontal="center" vertical="center"/>
      <protection hidden="1"/>
    </xf>
    <xf numFmtId="194" fontId="10" fillId="0" borderId="22" xfId="1" applyNumberFormat="1" applyFont="1" applyFill="1" applyBorder="1" applyAlignment="1" applyProtection="1">
      <alignment horizontal="center" vertical="center"/>
      <protection hidden="1"/>
    </xf>
    <xf numFmtId="0" fontId="45" fillId="7" borderId="7" xfId="0" applyFont="1" applyFill="1" applyBorder="1" applyAlignment="1">
      <alignment horizontal="center" vertical="center" wrapText="1"/>
    </xf>
    <xf numFmtId="0" fontId="45" fillId="7" borderId="6" xfId="0" applyFont="1" applyFill="1" applyBorder="1" applyAlignment="1">
      <alignment horizontal="center" vertical="center" wrapText="1"/>
    </xf>
    <xf numFmtId="0" fontId="45" fillId="7" borderId="8" xfId="0" applyFont="1" applyFill="1" applyBorder="1" applyAlignment="1">
      <alignment horizontal="center" vertical="center" wrapText="1"/>
    </xf>
    <xf numFmtId="0" fontId="45" fillId="7" borderId="24" xfId="0" applyFont="1" applyFill="1" applyBorder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5" fillId="7" borderId="2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24" fillId="0" borderId="6" xfId="0" applyNumberFormat="1" applyFont="1" applyBorder="1" applyAlignment="1" applyProtection="1">
      <alignment horizontal="left" vertical="center" shrinkToFit="1"/>
      <protection locked="0"/>
    </xf>
    <xf numFmtId="49" fontId="24" fillId="0" borderId="8" xfId="0" applyNumberFormat="1" applyFont="1" applyBorder="1" applyAlignment="1" applyProtection="1">
      <alignment horizontal="left" vertical="center" shrinkToFit="1"/>
      <protection locked="0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24" fillId="0" borderId="27" xfId="0" applyFont="1" applyBorder="1" applyAlignment="1" applyProtection="1">
      <alignment horizontal="center" vertical="center" wrapText="1" shrinkToFit="1"/>
      <protection locked="0"/>
    </xf>
    <xf numFmtId="0" fontId="24" fillId="0" borderId="28" xfId="0" applyFont="1" applyBorder="1" applyAlignment="1" applyProtection="1">
      <alignment horizontal="center" vertical="center" wrapText="1" shrinkToFit="1"/>
      <protection locked="0"/>
    </xf>
    <xf numFmtId="0" fontId="47" fillId="0" borderId="7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shrinkToFit="1"/>
    </xf>
    <xf numFmtId="0" fontId="24" fillId="0" borderId="30" xfId="0" applyFont="1" applyBorder="1" applyAlignment="1" applyProtection="1">
      <alignment horizontal="center" vertical="center"/>
      <protection locked="0"/>
    </xf>
    <xf numFmtId="49" fontId="24" fillId="0" borderId="31" xfId="0" applyNumberFormat="1" applyFont="1" applyBorder="1" applyAlignment="1" applyProtection="1">
      <alignment horizontal="center" vertical="center" shrinkToFit="1"/>
      <protection locked="0"/>
    </xf>
    <xf numFmtId="49" fontId="24" fillId="0" borderId="32" xfId="0" applyNumberFormat="1" applyFont="1" applyBorder="1" applyAlignment="1" applyProtection="1">
      <alignment horizontal="center" vertical="center" shrinkToFit="1"/>
      <protection locked="0"/>
    </xf>
    <xf numFmtId="49" fontId="24" fillId="0" borderId="33" xfId="0" applyNumberFormat="1" applyFont="1" applyBorder="1" applyAlignment="1" applyProtection="1">
      <alignment horizontal="center" vertical="center" shrinkToFit="1"/>
      <protection locked="0"/>
    </xf>
    <xf numFmtId="0" fontId="34" fillId="0" borderId="6" xfId="0" applyFont="1" applyBorder="1" applyAlignment="1">
      <alignment horizontal="left"/>
    </xf>
    <xf numFmtId="0" fontId="34" fillId="0" borderId="6" xfId="0" applyFont="1" applyBorder="1" applyAlignment="1" applyProtection="1">
      <alignment horizontal="right"/>
      <protection hidden="1"/>
    </xf>
    <xf numFmtId="0" fontId="7" fillId="0" borderId="30" xfId="0" applyFont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49" fontId="5" fillId="0" borderId="54" xfId="0" applyNumberFormat="1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shrinkToFit="1"/>
    </xf>
    <xf numFmtId="0" fontId="47" fillId="0" borderId="35" xfId="0" applyFont="1" applyBorder="1" applyAlignment="1">
      <alignment horizontal="center" vertical="center" shrinkToFit="1"/>
    </xf>
    <xf numFmtId="49" fontId="24" fillId="0" borderId="35" xfId="0" applyNumberFormat="1" applyFont="1" applyBorder="1" applyAlignment="1" applyProtection="1">
      <alignment horizontal="left" vertical="center" indent="2" shrinkToFit="1"/>
      <protection locked="0"/>
    </xf>
    <xf numFmtId="49" fontId="24" fillId="0" borderId="36" xfId="0" applyNumberFormat="1" applyFont="1" applyBorder="1" applyAlignment="1" applyProtection="1">
      <alignment horizontal="left" vertical="center" indent="2" shrinkToFit="1"/>
      <protection locked="0"/>
    </xf>
    <xf numFmtId="0" fontId="47" fillId="0" borderId="37" xfId="0" applyFont="1" applyBorder="1" applyAlignment="1">
      <alignment horizontal="center" vertical="center" shrinkToFit="1"/>
    </xf>
    <xf numFmtId="0" fontId="47" fillId="0" borderId="38" xfId="0" applyFont="1" applyBorder="1" applyAlignment="1">
      <alignment horizontal="center" vertical="center" shrinkToFit="1"/>
    </xf>
    <xf numFmtId="49" fontId="24" fillId="0" borderId="31" xfId="0" applyNumberFormat="1" applyFont="1" applyBorder="1" applyAlignment="1" applyProtection="1">
      <alignment horizontal="left" vertical="center" indent="2" shrinkToFit="1"/>
      <protection locked="0"/>
    </xf>
    <xf numFmtId="49" fontId="24" fillId="0" borderId="32" xfId="0" applyNumberFormat="1" applyFont="1" applyBorder="1" applyAlignment="1" applyProtection="1">
      <alignment horizontal="left" vertical="center" indent="2" shrinkToFit="1"/>
      <protection locked="0"/>
    </xf>
    <xf numFmtId="49" fontId="24" fillId="0" borderId="33" xfId="0" applyNumberFormat="1" applyFont="1" applyBorder="1" applyAlignment="1" applyProtection="1">
      <alignment horizontal="left" vertical="center" indent="2" shrinkToFit="1"/>
      <protection locked="0"/>
    </xf>
    <xf numFmtId="0" fontId="47" fillId="0" borderId="29" xfId="0" applyFont="1" applyBorder="1" applyAlignment="1">
      <alignment horizontal="center" vertical="center" wrapText="1" shrinkToFit="1"/>
    </xf>
    <xf numFmtId="0" fontId="47" fillId="0" borderId="30" xfId="0" applyFont="1" applyBorder="1" applyAlignment="1">
      <alignment horizontal="center" vertical="center" wrapText="1" shrinkToFit="1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5" fillId="7" borderId="11" xfId="0" applyFont="1" applyFill="1" applyBorder="1" applyAlignment="1">
      <alignment horizontal="center" vertical="center" wrapText="1" shrinkToFit="1"/>
    </xf>
    <xf numFmtId="0" fontId="45" fillId="7" borderId="4" xfId="0" applyFont="1" applyFill="1" applyBorder="1" applyAlignment="1">
      <alignment horizontal="center" vertical="center" wrapText="1" shrinkToFit="1"/>
    </xf>
    <xf numFmtId="0" fontId="45" fillId="7" borderId="12" xfId="0" applyFont="1" applyFill="1" applyBorder="1" applyAlignment="1">
      <alignment horizontal="center" vertical="center" wrapText="1" shrinkToFit="1"/>
    </xf>
    <xf numFmtId="0" fontId="45" fillId="7" borderId="7" xfId="0" applyFont="1" applyFill="1" applyBorder="1" applyAlignment="1">
      <alignment horizontal="center" vertical="center" wrapText="1" shrinkToFit="1"/>
    </xf>
    <xf numFmtId="0" fontId="45" fillId="7" borderId="6" xfId="0" applyFont="1" applyFill="1" applyBorder="1" applyAlignment="1">
      <alignment horizontal="center" vertical="center" wrapText="1" shrinkToFit="1"/>
    </xf>
    <xf numFmtId="0" fontId="45" fillId="7" borderId="8" xfId="0" applyFont="1" applyFill="1" applyBorder="1" applyAlignment="1">
      <alignment horizontal="center" vertical="center" wrapText="1" shrinkToFit="1"/>
    </xf>
    <xf numFmtId="0" fontId="45" fillId="7" borderId="49" xfId="0" applyFont="1" applyFill="1" applyBorder="1" applyAlignment="1">
      <alignment horizontal="center" vertical="center"/>
    </xf>
    <xf numFmtId="0" fontId="45" fillId="7" borderId="50" xfId="0" applyFont="1" applyFill="1" applyBorder="1" applyAlignment="1">
      <alignment horizontal="center" vertical="center"/>
    </xf>
    <xf numFmtId="0" fontId="45" fillId="7" borderId="51" xfId="0" applyFont="1" applyFill="1" applyBorder="1" applyAlignment="1">
      <alignment horizontal="center" vertical="center"/>
    </xf>
    <xf numFmtId="1" fontId="5" fillId="0" borderId="55" xfId="0" applyNumberFormat="1" applyFont="1" applyBorder="1" applyAlignment="1" applyProtection="1">
      <alignment horizontal="left" vertical="center"/>
      <protection locked="0"/>
    </xf>
    <xf numFmtId="1" fontId="5" fillId="0" borderId="35" xfId="0" applyNumberFormat="1" applyFont="1" applyBorder="1" applyAlignment="1" applyProtection="1">
      <alignment horizontal="left" vertical="center"/>
      <protection locked="0"/>
    </xf>
    <xf numFmtId="1" fontId="5" fillId="0" borderId="36" xfId="0" applyNumberFormat="1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 shrinkToFit="1"/>
      <protection locked="0"/>
    </xf>
    <xf numFmtId="194" fontId="11" fillId="0" borderId="7" xfId="1" applyNumberFormat="1" applyFont="1" applyFill="1" applyBorder="1" applyAlignment="1" applyProtection="1">
      <alignment horizontal="right" vertical="center" indent="1"/>
      <protection hidden="1"/>
    </xf>
    <xf numFmtId="194" fontId="11" fillId="0" borderId="6" xfId="1" applyNumberFormat="1" applyFont="1" applyFill="1" applyBorder="1" applyAlignment="1" applyProtection="1">
      <alignment horizontal="right" vertical="center" indent="1"/>
      <protection hidden="1"/>
    </xf>
    <xf numFmtId="194" fontId="11" fillId="0" borderId="8" xfId="1" applyNumberFormat="1" applyFont="1" applyFill="1" applyBorder="1" applyAlignment="1" applyProtection="1">
      <alignment horizontal="right" vertical="center" indent="1"/>
      <protection hidden="1"/>
    </xf>
    <xf numFmtId="194" fontId="11" fillId="0" borderId="24" xfId="1" applyNumberFormat="1" applyFont="1" applyFill="1" applyBorder="1" applyAlignment="1" applyProtection="1">
      <alignment horizontal="right" vertical="center" indent="1"/>
      <protection hidden="1"/>
    </xf>
    <xf numFmtId="194" fontId="11" fillId="0" borderId="3" xfId="1" applyNumberFormat="1" applyFont="1" applyFill="1" applyBorder="1" applyAlignment="1" applyProtection="1">
      <alignment horizontal="right" vertical="center" indent="1"/>
      <protection hidden="1"/>
    </xf>
    <xf numFmtId="194" fontId="11" fillId="0" borderId="25" xfId="1" applyNumberFormat="1" applyFont="1" applyFill="1" applyBorder="1" applyAlignment="1" applyProtection="1">
      <alignment horizontal="right" vertical="center" indent="1"/>
      <protection hidden="1"/>
    </xf>
    <xf numFmtId="194" fontId="11" fillId="0" borderId="40" xfId="1" applyNumberFormat="1" applyFont="1" applyFill="1" applyBorder="1" applyAlignment="1" applyProtection="1">
      <alignment horizontal="right" vertical="center" indent="1"/>
      <protection hidden="1"/>
    </xf>
    <xf numFmtId="194" fontId="11" fillId="0" borderId="41" xfId="1" applyNumberFormat="1" applyFont="1" applyFill="1" applyBorder="1" applyAlignment="1" applyProtection="1">
      <alignment horizontal="right" vertical="center" indent="1"/>
      <protection hidden="1"/>
    </xf>
    <xf numFmtId="194" fontId="11" fillId="0" borderId="42" xfId="1" applyNumberFormat="1" applyFont="1" applyFill="1" applyBorder="1" applyAlignment="1" applyProtection="1">
      <alignment horizontal="right" vertical="center" indent="1"/>
      <protection hidden="1"/>
    </xf>
    <xf numFmtId="194" fontId="11" fillId="0" borderId="9" xfId="1" applyNumberFormat="1" applyFont="1" applyFill="1" applyBorder="1" applyAlignment="1" applyProtection="1">
      <alignment horizontal="right" vertical="center" indent="1"/>
      <protection hidden="1"/>
    </xf>
    <xf numFmtId="194" fontId="11" fillId="0" borderId="0" xfId="1" applyNumberFormat="1" applyFont="1" applyFill="1" applyBorder="1" applyAlignment="1" applyProtection="1">
      <alignment horizontal="right" vertical="center" indent="1"/>
      <protection hidden="1"/>
    </xf>
    <xf numFmtId="194" fontId="11" fillId="0" borderId="10" xfId="1" applyNumberFormat="1" applyFont="1" applyFill="1" applyBorder="1" applyAlignment="1" applyProtection="1">
      <alignment horizontal="right" vertical="center" indent="1"/>
      <protection hidden="1"/>
    </xf>
    <xf numFmtId="0" fontId="45" fillId="7" borderId="43" xfId="0" applyFont="1" applyFill="1" applyBorder="1" applyAlignment="1">
      <alignment horizontal="center" vertical="center" wrapText="1"/>
    </xf>
    <xf numFmtId="0" fontId="45" fillId="7" borderId="44" xfId="0" applyFont="1" applyFill="1" applyBorder="1" applyAlignment="1">
      <alignment horizontal="center" vertical="center" wrapText="1"/>
    </xf>
    <xf numFmtId="0" fontId="45" fillId="7" borderId="45" xfId="0" applyFont="1" applyFill="1" applyBorder="1" applyAlignment="1">
      <alignment horizontal="center" vertical="center" wrapText="1"/>
    </xf>
    <xf numFmtId="0" fontId="45" fillId="7" borderId="9" xfId="0" applyFont="1" applyFill="1" applyBorder="1" applyAlignment="1">
      <alignment horizontal="center" vertical="center" wrapText="1"/>
    </xf>
    <xf numFmtId="0" fontId="45" fillId="7" borderId="0" xfId="0" applyFont="1" applyFill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0" fontId="42" fillId="7" borderId="7" xfId="0" applyFont="1" applyFill="1" applyBorder="1" applyAlignment="1">
      <alignment horizontal="center" vertical="center" wrapText="1"/>
    </xf>
    <xf numFmtId="0" fontId="42" fillId="7" borderId="6" xfId="0" applyFont="1" applyFill="1" applyBorder="1" applyAlignment="1">
      <alignment horizontal="center" vertical="center" wrapText="1"/>
    </xf>
    <xf numFmtId="0" fontId="42" fillId="7" borderId="8" xfId="0" applyFont="1" applyFill="1" applyBorder="1" applyAlignment="1">
      <alignment horizontal="center" vertical="center" wrapText="1"/>
    </xf>
    <xf numFmtId="0" fontId="42" fillId="7" borderId="40" xfId="0" applyFont="1" applyFill="1" applyBorder="1" applyAlignment="1">
      <alignment horizontal="center" vertical="center" wrapText="1"/>
    </xf>
    <xf numFmtId="0" fontId="42" fillId="7" borderId="41" xfId="0" applyFont="1" applyFill="1" applyBorder="1" applyAlignment="1">
      <alignment horizontal="center" vertical="center" wrapText="1"/>
    </xf>
    <xf numFmtId="0" fontId="42" fillId="7" borderId="42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0" xfId="0" applyFont="1" applyAlignment="1" applyProtection="1">
      <alignment horizontal="left" vertical="center" indent="1" shrinkToFit="1"/>
      <protection locked="0"/>
    </xf>
    <xf numFmtId="0" fontId="41" fillId="0" borderId="10" xfId="0" applyFont="1" applyBorder="1" applyAlignment="1" applyProtection="1">
      <alignment horizontal="left" vertical="center" indent="1" shrinkToFit="1"/>
      <protection locked="0"/>
    </xf>
    <xf numFmtId="0" fontId="39" fillId="0" borderId="0" xfId="0" applyFont="1" applyAlignment="1" applyProtection="1">
      <alignment horizontal="left"/>
      <protection hidden="1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0" borderId="4" xfId="0" applyFont="1" applyBorder="1" applyAlignment="1" applyProtection="1">
      <alignment horizontal="center" vertical="center"/>
      <protection locked="0"/>
    </xf>
    <xf numFmtId="0" fontId="37" fillId="7" borderId="11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/>
    </xf>
    <xf numFmtId="14" fontId="37" fillId="0" borderId="4" xfId="0" applyNumberFormat="1" applyFont="1" applyBorder="1" applyAlignment="1" applyProtection="1">
      <alignment horizontal="center" vertical="center"/>
      <protection locked="0"/>
    </xf>
    <xf numFmtId="14" fontId="37" fillId="0" borderId="12" xfId="0" applyNumberFormat="1" applyFont="1" applyBorder="1" applyAlignment="1" applyProtection="1">
      <alignment horizontal="center" vertical="center"/>
      <protection locked="0"/>
    </xf>
    <xf numFmtId="14" fontId="37" fillId="0" borderId="11" xfId="0" applyNumberFormat="1" applyFont="1" applyBorder="1" applyAlignment="1" applyProtection="1">
      <alignment horizontal="center" vertical="center"/>
      <protection locked="0"/>
    </xf>
    <xf numFmtId="177" fontId="35" fillId="0" borderId="11" xfId="0" applyNumberFormat="1" applyFont="1" applyBorder="1" applyAlignment="1" applyProtection="1">
      <alignment horizontal="center" vertical="center"/>
      <protection locked="0"/>
    </xf>
    <xf numFmtId="177" fontId="35" fillId="0" borderId="12" xfId="0" applyNumberFormat="1" applyFont="1" applyBorder="1" applyAlignment="1" applyProtection="1">
      <alignment horizontal="center" vertical="center"/>
      <protection locked="0"/>
    </xf>
    <xf numFmtId="192" fontId="35" fillId="0" borderId="11" xfId="0" applyNumberFormat="1" applyFont="1" applyBorder="1" applyAlignment="1" applyProtection="1">
      <alignment horizontal="center" vertical="center"/>
      <protection hidden="1"/>
    </xf>
    <xf numFmtId="192" fontId="35" fillId="0" borderId="12" xfId="0" applyNumberFormat="1" applyFont="1" applyBorder="1" applyAlignment="1" applyProtection="1">
      <alignment horizontal="center" vertical="center"/>
      <protection hidden="1"/>
    </xf>
    <xf numFmtId="177" fontId="35" fillId="0" borderId="4" xfId="0" applyNumberFormat="1" applyFont="1" applyBorder="1" applyAlignment="1" applyProtection="1">
      <alignment horizontal="center" vertical="center"/>
      <protection locked="0"/>
    </xf>
    <xf numFmtId="177" fontId="37" fillId="0" borderId="39" xfId="0" applyNumberFormat="1" applyFont="1" applyBorder="1" applyAlignment="1" applyProtection="1">
      <alignment horizontal="center" vertical="center"/>
      <protection hidden="1"/>
    </xf>
    <xf numFmtId="177" fontId="37" fillId="0" borderId="47" xfId="0" applyNumberFormat="1" applyFont="1" applyBorder="1" applyAlignment="1" applyProtection="1">
      <alignment horizontal="center" vertical="center"/>
      <protection hidden="1"/>
    </xf>
    <xf numFmtId="196" fontId="37" fillId="7" borderId="1" xfId="0" applyNumberFormat="1" applyFont="1" applyFill="1" applyBorder="1" applyAlignment="1" applyProtection="1">
      <alignment horizontal="center" vertical="center"/>
      <protection hidden="1"/>
    </xf>
    <xf numFmtId="0" fontId="37" fillId="7" borderId="4" xfId="0" applyFont="1" applyFill="1" applyBorder="1" applyAlignment="1">
      <alignment horizontal="center" vertical="center"/>
    </xf>
    <xf numFmtId="0" fontId="37" fillId="0" borderId="11" xfId="0" applyFont="1" applyFill="1" applyBorder="1" applyAlignment="1" applyProtection="1">
      <alignment horizontal="center" vertical="center"/>
      <protection locked="0"/>
    </xf>
    <xf numFmtId="0" fontId="37" fillId="0" borderId="4" xfId="0" applyFont="1" applyFill="1" applyBorder="1" applyAlignment="1" applyProtection="1">
      <alignment horizontal="center" vertical="center"/>
      <protection locked="0"/>
    </xf>
    <xf numFmtId="0" fontId="44" fillId="7" borderId="11" xfId="0" applyFont="1" applyFill="1" applyBorder="1" applyAlignment="1">
      <alignment horizontal="center" vertical="center"/>
    </xf>
    <xf numFmtId="0" fontId="44" fillId="7" borderId="53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left" vertical="center"/>
    </xf>
    <xf numFmtId="0" fontId="43" fillId="0" borderId="3" xfId="0" applyFont="1" applyBorder="1" applyAlignment="1">
      <alignment horizontal="left" vertical="center"/>
    </xf>
    <xf numFmtId="0" fontId="35" fillId="7" borderId="11" xfId="0" applyFont="1" applyFill="1" applyBorder="1" applyAlignment="1">
      <alignment horizontal="center" vertical="center"/>
    </xf>
    <xf numFmtId="0" fontId="35" fillId="7" borderId="4" xfId="0" applyFont="1" applyFill="1" applyBorder="1" applyAlignment="1">
      <alignment horizontal="center" vertical="center"/>
    </xf>
    <xf numFmtId="0" fontId="35" fillId="7" borderId="12" xfId="0" applyFont="1" applyFill="1" applyBorder="1" applyAlignment="1">
      <alignment horizontal="center" vertical="center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4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196" fontId="37" fillId="7" borderId="1" xfId="0" applyNumberFormat="1" applyFont="1" applyFill="1" applyBorder="1" applyAlignment="1">
      <alignment horizontal="center" vertical="center"/>
    </xf>
    <xf numFmtId="0" fontId="35" fillId="7" borderId="11" xfId="0" applyFont="1" applyFill="1" applyBorder="1" applyAlignment="1" applyProtection="1">
      <alignment horizontal="center" vertical="center"/>
      <protection hidden="1"/>
    </xf>
    <xf numFmtId="0" fontId="35" fillId="7" borderId="12" xfId="0" applyFont="1" applyFill="1" applyBorder="1" applyAlignment="1" applyProtection="1">
      <alignment horizontal="center" vertical="center"/>
      <protection hidden="1"/>
    </xf>
    <xf numFmtId="177" fontId="35" fillId="0" borderId="11" xfId="0" applyNumberFormat="1" applyFont="1" applyBorder="1" applyAlignment="1" applyProtection="1">
      <alignment horizontal="center" vertical="center"/>
      <protection locked="0" hidden="1"/>
    </xf>
    <xf numFmtId="177" fontId="35" fillId="0" borderId="4" xfId="0" applyNumberFormat="1" applyFont="1" applyBorder="1" applyAlignment="1" applyProtection="1">
      <alignment horizontal="center" vertical="center"/>
      <protection locked="0" hidden="1"/>
    </xf>
    <xf numFmtId="177" fontId="35" fillId="0" borderId="12" xfId="0" applyNumberFormat="1" applyFont="1" applyBorder="1" applyAlignment="1" applyProtection="1">
      <alignment horizontal="center" vertical="center"/>
      <protection locked="0" hidden="1"/>
    </xf>
    <xf numFmtId="177" fontId="35" fillId="0" borderId="1" xfId="0" applyNumberFormat="1" applyFont="1" applyBorder="1" applyAlignment="1" applyProtection="1">
      <alignment horizontal="center" vertical="center"/>
      <protection locked="0"/>
    </xf>
    <xf numFmtId="177" fontId="35" fillId="7" borderId="11" xfId="0" applyNumberFormat="1" applyFont="1" applyFill="1" applyBorder="1" applyAlignment="1" applyProtection="1">
      <alignment horizontal="center" vertical="center"/>
      <protection hidden="1"/>
    </xf>
    <xf numFmtId="177" fontId="35" fillId="7" borderId="4" xfId="0" applyNumberFormat="1" applyFont="1" applyFill="1" applyBorder="1" applyAlignment="1" applyProtection="1">
      <alignment horizontal="center" vertical="center"/>
      <protection hidden="1"/>
    </xf>
    <xf numFmtId="177" fontId="35" fillId="7" borderId="12" xfId="0" applyNumberFormat="1" applyFont="1" applyFill="1" applyBorder="1" applyAlignment="1" applyProtection="1">
      <alignment horizontal="center" vertical="center"/>
      <protection hidden="1"/>
    </xf>
    <xf numFmtId="177" fontId="37" fillId="0" borderId="46" xfId="0" applyNumberFormat="1" applyFont="1" applyBorder="1" applyAlignment="1" applyProtection="1">
      <alignment horizontal="center" vertical="center"/>
      <protection hidden="1"/>
    </xf>
    <xf numFmtId="177" fontId="39" fillId="0" borderId="0" xfId="0" applyNumberFormat="1" applyFont="1" applyAlignment="1" applyProtection="1">
      <alignment horizontal="right"/>
      <protection hidden="1"/>
    </xf>
    <xf numFmtId="38" fontId="35" fillId="0" borderId="11" xfId="0" applyNumberFormat="1" applyFont="1" applyBorder="1" applyAlignment="1" applyProtection="1">
      <alignment horizontal="center" vertical="center"/>
      <protection locked="0" hidden="1"/>
    </xf>
    <xf numFmtId="38" fontId="35" fillId="0" borderId="4" xfId="0" applyNumberFormat="1" applyFont="1" applyBorder="1" applyAlignment="1" applyProtection="1">
      <alignment horizontal="center" vertical="center"/>
      <protection locked="0" hidden="1"/>
    </xf>
    <xf numFmtId="38" fontId="35" fillId="0" borderId="12" xfId="0" applyNumberFormat="1" applyFont="1" applyBorder="1" applyAlignment="1" applyProtection="1">
      <alignment horizontal="center" vertical="center"/>
      <protection locked="0" hidden="1"/>
    </xf>
    <xf numFmtId="38" fontId="37" fillId="0" borderId="46" xfId="0" applyNumberFormat="1" applyFont="1" applyBorder="1" applyAlignment="1" applyProtection="1">
      <alignment horizontal="center" vertical="center"/>
      <protection hidden="1"/>
    </xf>
    <xf numFmtId="38" fontId="37" fillId="0" borderId="39" xfId="0" applyNumberFormat="1" applyFont="1" applyBorder="1" applyAlignment="1" applyProtection="1">
      <alignment horizontal="center" vertical="center"/>
      <protection hidden="1"/>
    </xf>
    <xf numFmtId="38" fontId="37" fillId="0" borderId="47" xfId="0" applyNumberFormat="1" applyFont="1" applyBorder="1" applyAlignment="1" applyProtection="1">
      <alignment horizontal="center" vertical="center"/>
      <protection hidden="1"/>
    </xf>
    <xf numFmtId="0" fontId="37" fillId="7" borderId="11" xfId="0" applyFont="1" applyFill="1" applyBorder="1" applyAlignment="1" applyProtection="1">
      <alignment horizontal="center" vertical="center"/>
      <protection hidden="1"/>
    </xf>
    <xf numFmtId="0" fontId="37" fillId="7" borderId="4" xfId="0" applyFont="1" applyFill="1" applyBorder="1" applyAlignment="1" applyProtection="1">
      <alignment horizontal="center" vertical="center"/>
      <protection hidden="1"/>
    </xf>
    <xf numFmtId="0" fontId="37" fillId="7" borderId="12" xfId="0" applyFont="1" applyFill="1" applyBorder="1" applyAlignment="1" applyProtection="1">
      <alignment horizontal="center" vertical="center"/>
      <protection hidden="1"/>
    </xf>
    <xf numFmtId="0" fontId="43" fillId="0" borderId="24" xfId="0" applyFont="1" applyBorder="1" applyAlignment="1" applyProtection="1">
      <alignment horizontal="left" vertical="center"/>
    </xf>
    <xf numFmtId="0" fontId="43" fillId="0" borderId="3" xfId="0" applyFont="1" applyBorder="1" applyAlignment="1" applyProtection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35" fillId="0" borderId="11" xfId="0" applyFont="1" applyBorder="1" applyAlignment="1" applyProtection="1">
      <alignment horizontal="left" vertical="center"/>
      <protection locked="0"/>
    </xf>
    <xf numFmtId="0" fontId="35" fillId="0" borderId="4" xfId="0" applyFont="1" applyBorder="1" applyAlignment="1" applyProtection="1">
      <alignment horizontal="left" vertical="center"/>
      <protection locked="0"/>
    </xf>
    <xf numFmtId="0" fontId="35" fillId="0" borderId="12" xfId="0" applyFont="1" applyBorder="1" applyAlignment="1" applyProtection="1">
      <alignment horizontal="left" vertical="center"/>
      <protection locked="0"/>
    </xf>
    <xf numFmtId="0" fontId="35" fillId="7" borderId="7" xfId="0" applyFont="1" applyFill="1" applyBorder="1" applyAlignment="1">
      <alignment horizontal="center" vertical="center"/>
    </xf>
    <xf numFmtId="0" fontId="35" fillId="7" borderId="6" xfId="0" applyFont="1" applyFill="1" applyBorder="1" applyAlignment="1">
      <alignment horizontal="center" vertical="center"/>
    </xf>
    <xf numFmtId="0" fontId="35" fillId="7" borderId="8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 shrinkToFit="1"/>
    </xf>
    <xf numFmtId="0" fontId="37" fillId="7" borderId="4" xfId="0" applyFont="1" applyFill="1" applyBorder="1" applyAlignment="1">
      <alignment horizontal="center" vertical="center" shrinkToFit="1"/>
    </xf>
    <xf numFmtId="0" fontId="37" fillId="7" borderId="12" xfId="0" applyFont="1" applyFill="1" applyBorder="1" applyAlignment="1">
      <alignment horizontal="center" vertical="center" shrinkToFit="1"/>
    </xf>
  </cellXfs>
  <cellStyles count="86">
    <cellStyle name="=C:\WINDOWS\SYSTEM32\COMMAND.COM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mma [0]_#6 Temps &amp; Contractors" xfId="14"/>
    <cellStyle name="Comma [00]" xfId="15"/>
    <cellStyle name="Comma_#6 Temps &amp; Contractors" xfId="16"/>
    <cellStyle name="Currency [0]_#6 Temps &amp; Contractors" xfId="17"/>
    <cellStyle name="Currency [00]" xfId="18"/>
    <cellStyle name="Currency_#6 Temps &amp; Contractors" xfId="19"/>
    <cellStyle name="Date Short" xfId="20"/>
    <cellStyle name="Enter Currency (0)" xfId="21"/>
    <cellStyle name="Enter Currency (2)" xfId="22"/>
    <cellStyle name="Enter Units (0)" xfId="23"/>
    <cellStyle name="Enter Units (1)" xfId="24"/>
    <cellStyle name="Enter Units (2)" xfId="25"/>
    <cellStyle name="Followed Hyperlink" xfId="26"/>
    <cellStyle name="Grey" xfId="27"/>
    <cellStyle name="Header1" xfId="28"/>
    <cellStyle name="Header2" xfId="29"/>
    <cellStyle name="Hyperlink" xfId="30"/>
    <cellStyle name="Input [yellow]" xfId="31"/>
    <cellStyle name="Link Currency (0)" xfId="32"/>
    <cellStyle name="Link Currency (2)" xfId="33"/>
    <cellStyle name="Link Units (0)" xfId="34"/>
    <cellStyle name="Link Units (1)" xfId="35"/>
    <cellStyle name="Link Units (2)" xfId="36"/>
    <cellStyle name="Normal - Style1" xfId="37"/>
    <cellStyle name="Normal_# 41-Market &amp;Trends" xfId="38"/>
    <cellStyle name="ParaBirimi [0]_RESULTS" xfId="39"/>
    <cellStyle name="ParaBirimi_RESULTS" xfId="40"/>
    <cellStyle name="Percent [0]" xfId="41"/>
    <cellStyle name="Percent [00]" xfId="42"/>
    <cellStyle name="Percent [2]" xfId="43"/>
    <cellStyle name="Percent_#6 Temps &amp; Contractors" xfId="44"/>
    <cellStyle name="PrePop Currency (0)" xfId="45"/>
    <cellStyle name="PrePop Currency (2)" xfId="46"/>
    <cellStyle name="PrePop Units (0)" xfId="47"/>
    <cellStyle name="PrePop Units (1)" xfId="48"/>
    <cellStyle name="PrePop Units (2)" xfId="49"/>
    <cellStyle name="Text Indent A" xfId="50"/>
    <cellStyle name="Text Indent B" xfId="51"/>
    <cellStyle name="Text Indent C" xfId="52"/>
    <cellStyle name="Virg・ [0]_RESULTS" xfId="53"/>
    <cellStyle name="Virg・_RESULTS" xfId="54"/>
    <cellStyle name="スタイル 111" xfId="55"/>
    <cellStyle name="スタイル 111 2" xfId="56"/>
    <cellStyle name="ﾄ褊褂燾・[0]_PERSONAL" xfId="57"/>
    <cellStyle name="ﾄ褊褂燾饑PERSONAL" xfId="58"/>
    <cellStyle name="パーセント 2" xfId="59"/>
    <cellStyle name="ハイパーリンク 2" xfId="60"/>
    <cellStyle name="ﾎ磊隆_PERSONAL" xfId="61"/>
    <cellStyle name="ﾔ竟瑙糺・[0]_PERSONAL" xfId="62"/>
    <cellStyle name="ﾔ竟瑙糺饑PERSONAL" xfId="63"/>
    <cellStyle name="桁区切り" xfId="1" builtinId="6"/>
    <cellStyle name="桁区切り 2" xfId="64"/>
    <cellStyle name="桁区切り 3" xfId="65"/>
    <cellStyle name="通浦 [0.00]_laroux" xfId="66"/>
    <cellStyle name="通浦_laroux" xfId="67"/>
    <cellStyle name="標準" xfId="0" builtinId="0"/>
    <cellStyle name="標準 10" xfId="68"/>
    <cellStyle name="標準 11" xfId="69"/>
    <cellStyle name="標準 12" xfId="70"/>
    <cellStyle name="標準 13" xfId="71"/>
    <cellStyle name="標準 14" xfId="72"/>
    <cellStyle name="標準 15" xfId="4"/>
    <cellStyle name="標準 16" xfId="73"/>
    <cellStyle name="標準 2" xfId="2"/>
    <cellStyle name="標準 2 2" xfId="74"/>
    <cellStyle name="標準 2 2 2" xfId="75"/>
    <cellStyle name="標準 2 3" xfId="76"/>
    <cellStyle name="標準 2 3 2" xfId="77"/>
    <cellStyle name="標準 2 4" xfId="78"/>
    <cellStyle name="標準 2_マオ大津251015" xfId="79"/>
    <cellStyle name="標準 3" xfId="3"/>
    <cellStyle name="標準 4" xfId="80"/>
    <cellStyle name="標準 5" xfId="81"/>
    <cellStyle name="標準 6" xfId="82"/>
    <cellStyle name="標準 7" xfId="83"/>
    <cellStyle name="標準 8" xfId="84"/>
    <cellStyle name="標準 9" xfId="85"/>
  </cellStyles>
  <dxfs count="37"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214062</xdr:colOff>
      <xdr:row>16</xdr:row>
      <xdr:rowOff>390525</xdr:rowOff>
    </xdr:from>
    <xdr:to>
      <xdr:col>28</xdr:col>
      <xdr:colOff>244642</xdr:colOff>
      <xdr:row>17</xdr:row>
      <xdr:rowOff>325855</xdr:rowOff>
    </xdr:to>
    <xdr:sp macro="" textlink="">
      <xdr:nvSpPr>
        <xdr:cNvPr id="3" name="円/楕円 2"/>
        <xdr:cNvSpPr/>
      </xdr:nvSpPr>
      <xdr:spPr>
        <a:xfrm>
          <a:off x="9698957" y="5493920"/>
          <a:ext cx="381501" cy="381501"/>
        </a:xfrm>
        <a:prstGeom prst="ellipse">
          <a:avLst/>
        </a:prstGeom>
        <a:noFill/>
        <a:ln w="635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5"/>
  <sheetViews>
    <sheetView zoomScale="130" zoomScaleNormal="130" workbookViewId="0">
      <selection activeCell="D23" sqref="D23"/>
    </sheetView>
  </sheetViews>
  <sheetFormatPr defaultRowHeight="13.5"/>
  <cols>
    <col min="1" max="1" width="13" style="2" bestFit="1" customWidth="1"/>
    <col min="2" max="2" width="9" style="2"/>
    <col min="3" max="3" width="11" style="2" bestFit="1" customWidth="1"/>
    <col min="4" max="5" width="9" style="2"/>
  </cols>
  <sheetData>
    <row r="1" spans="1:5">
      <c r="A1" s="3" t="s">
        <v>53</v>
      </c>
      <c r="B1" s="3" t="s">
        <v>54</v>
      </c>
      <c r="C1" s="3" t="s">
        <v>50</v>
      </c>
      <c r="D1" s="3" t="s">
        <v>55</v>
      </c>
      <c r="E1" s="3" t="s">
        <v>0</v>
      </c>
    </row>
    <row r="2" spans="1:5" ht="6" hidden="1" customHeight="1"/>
    <row r="3" spans="1:5">
      <c r="A3" s="2" t="s">
        <v>25</v>
      </c>
      <c r="B3" s="2" t="s">
        <v>42</v>
      </c>
      <c r="C3" s="2" t="s">
        <v>104</v>
      </c>
      <c r="D3" s="2" t="s">
        <v>140</v>
      </c>
      <c r="E3" s="2" t="s">
        <v>34</v>
      </c>
    </row>
    <row r="4" spans="1:5">
      <c r="A4" s="2" t="s">
        <v>26</v>
      </c>
      <c r="B4" s="2" t="s">
        <v>43</v>
      </c>
      <c r="C4" s="2" t="s">
        <v>92</v>
      </c>
      <c r="D4" s="2" t="s">
        <v>141</v>
      </c>
      <c r="E4" s="2" t="s">
        <v>20</v>
      </c>
    </row>
    <row r="5" spans="1:5">
      <c r="A5" s="2" t="s">
        <v>28</v>
      </c>
      <c r="B5" s="2" t="s">
        <v>45</v>
      </c>
      <c r="C5" s="2" t="s">
        <v>90</v>
      </c>
      <c r="D5" s="2" t="s">
        <v>140</v>
      </c>
      <c r="E5" s="2" t="s">
        <v>41</v>
      </c>
    </row>
    <row r="6" spans="1:5">
      <c r="A6" s="2" t="s">
        <v>48</v>
      </c>
      <c r="B6" s="2" t="s">
        <v>154</v>
      </c>
      <c r="C6" s="2" t="s">
        <v>154</v>
      </c>
      <c r="D6" s="2" t="s">
        <v>103</v>
      </c>
      <c r="E6" s="2" t="s">
        <v>24</v>
      </c>
    </row>
    <row r="7" spans="1:5">
      <c r="A7" s="2" t="s">
        <v>49</v>
      </c>
      <c r="B7" s="2" t="s">
        <v>44</v>
      </c>
      <c r="C7" s="2" t="s">
        <v>51</v>
      </c>
      <c r="D7" s="2" t="s">
        <v>97</v>
      </c>
      <c r="E7" s="2" t="s">
        <v>56</v>
      </c>
    </row>
    <row r="8" spans="1:5">
      <c r="A8" s="2" t="s">
        <v>84</v>
      </c>
      <c r="C8" s="2" t="s">
        <v>91</v>
      </c>
      <c r="D8" s="2" t="s">
        <v>98</v>
      </c>
      <c r="E8" s="2" t="s">
        <v>57</v>
      </c>
    </row>
    <row r="9" spans="1:5">
      <c r="A9" s="2" t="s">
        <v>35</v>
      </c>
      <c r="C9" s="2" t="s">
        <v>89</v>
      </c>
      <c r="D9" s="2" t="s">
        <v>99</v>
      </c>
      <c r="E9" s="2" t="s">
        <v>58</v>
      </c>
    </row>
    <row r="10" spans="1:5">
      <c r="A10" s="2" t="s">
        <v>39</v>
      </c>
      <c r="D10" s="2" t="s">
        <v>100</v>
      </c>
      <c r="E10" s="2" t="s">
        <v>59</v>
      </c>
    </row>
    <row r="11" spans="1:5">
      <c r="A11" s="2" t="s">
        <v>36</v>
      </c>
      <c r="D11" s="2" t="s">
        <v>101</v>
      </c>
      <c r="E11" s="2" t="s">
        <v>60</v>
      </c>
    </row>
    <row r="12" spans="1:5">
      <c r="A12" s="2" t="s">
        <v>37</v>
      </c>
      <c r="D12" s="2" t="s">
        <v>139</v>
      </c>
      <c r="E12" s="2" t="s">
        <v>61</v>
      </c>
    </row>
    <row r="13" spans="1:5">
      <c r="A13" s="2" t="s">
        <v>38</v>
      </c>
      <c r="D13" t="s">
        <v>140</v>
      </c>
      <c r="E13" s="2" t="s">
        <v>62</v>
      </c>
    </row>
    <row r="14" spans="1:5">
      <c r="A14" s="2" t="s">
        <v>27</v>
      </c>
      <c r="D14" t="s">
        <v>142</v>
      </c>
      <c r="E14" s="2" t="s">
        <v>63</v>
      </c>
    </row>
    <row r="15" spans="1:5">
      <c r="A15" s="2" t="s">
        <v>29</v>
      </c>
      <c r="D15" s="2" t="s">
        <v>140</v>
      </c>
      <c r="E15" s="2" t="s">
        <v>64</v>
      </c>
    </row>
    <row r="16" spans="1:5">
      <c r="A16" s="2" t="s">
        <v>30</v>
      </c>
      <c r="D16" t="s">
        <v>143</v>
      </c>
      <c r="E16" s="2" t="s">
        <v>65</v>
      </c>
    </row>
    <row r="17" spans="1:5">
      <c r="A17" s="2" t="s">
        <v>31</v>
      </c>
      <c r="D17" t="s">
        <v>144</v>
      </c>
      <c r="E17" s="2" t="s">
        <v>66</v>
      </c>
    </row>
    <row r="18" spans="1:5">
      <c r="A18" s="2" t="s">
        <v>40</v>
      </c>
      <c r="D18" t="s">
        <v>146</v>
      </c>
      <c r="E18" s="2" t="s">
        <v>67</v>
      </c>
    </row>
    <row r="19" spans="1:5">
      <c r="A19" s="2" t="s">
        <v>154</v>
      </c>
      <c r="D19" s="2" t="s">
        <v>147</v>
      </c>
      <c r="E19" s="2" t="s">
        <v>68</v>
      </c>
    </row>
    <row r="20" spans="1:5">
      <c r="D20" t="s">
        <v>145</v>
      </c>
      <c r="E20" s="2" t="s">
        <v>69</v>
      </c>
    </row>
    <row r="21" spans="1:5">
      <c r="D21" s="2" t="s">
        <v>140</v>
      </c>
      <c r="E21" s="2" t="s">
        <v>70</v>
      </c>
    </row>
    <row r="22" spans="1:5">
      <c r="D22" s="2" t="s">
        <v>148</v>
      </c>
      <c r="E22" s="2" t="s">
        <v>71</v>
      </c>
    </row>
    <row r="23" spans="1:5">
      <c r="D23" t="s">
        <v>140</v>
      </c>
      <c r="E23" s="2" t="s">
        <v>72</v>
      </c>
    </row>
    <row r="24" spans="1:5">
      <c r="D24" s="2" t="s">
        <v>149</v>
      </c>
      <c r="E24" s="2" t="s">
        <v>73</v>
      </c>
    </row>
    <row r="25" spans="1:5">
      <c r="D25" s="2" t="s">
        <v>151</v>
      </c>
      <c r="E25" s="2" t="s">
        <v>74</v>
      </c>
    </row>
    <row r="26" spans="1:5">
      <c r="D26" s="2" t="s">
        <v>150</v>
      </c>
      <c r="E26" s="2" t="s">
        <v>75</v>
      </c>
    </row>
    <row r="27" spans="1:5">
      <c r="D27" t="s">
        <v>140</v>
      </c>
      <c r="E27" s="2" t="s">
        <v>76</v>
      </c>
    </row>
    <row r="28" spans="1:5">
      <c r="D28" t="s">
        <v>152</v>
      </c>
      <c r="E28" s="2" t="s">
        <v>77</v>
      </c>
    </row>
    <row r="29" spans="1:5">
      <c r="D29" s="2" t="s">
        <v>140</v>
      </c>
      <c r="E29" s="2" t="s">
        <v>78</v>
      </c>
    </row>
    <row r="30" spans="1:5">
      <c r="D30" s="2" t="s">
        <v>96</v>
      </c>
      <c r="E30" s="2" t="s">
        <v>79</v>
      </c>
    </row>
    <row r="31" spans="1:5">
      <c r="D31" s="2" t="s">
        <v>153</v>
      </c>
      <c r="E31" s="2" t="s">
        <v>80</v>
      </c>
    </row>
    <row r="32" spans="1:5">
      <c r="E32" s="2" t="s">
        <v>81</v>
      </c>
    </row>
    <row r="33" spans="5:5">
      <c r="E33" s="2" t="s">
        <v>82</v>
      </c>
    </row>
    <row r="34" spans="5:5">
      <c r="E34" s="2" t="s">
        <v>83</v>
      </c>
    </row>
    <row r="35" spans="5:5">
      <c r="E35" s="2" t="s">
        <v>24</v>
      </c>
    </row>
  </sheetData>
  <sheetProtection password="C05A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7"/>
  <sheetViews>
    <sheetView showGridLines="0" showRowColHeaders="0" tabSelected="1" view="pageBreakPreview" zoomScaleNormal="100" zoomScaleSheetLayoutView="100" workbookViewId="0">
      <selection activeCell="X2" sqref="X2"/>
    </sheetView>
  </sheetViews>
  <sheetFormatPr defaultColWidth="4.625" defaultRowHeight="20.100000000000001" customHeight="1"/>
  <cols>
    <col min="1" max="1" width="4.625" style="14" customWidth="1"/>
    <col min="2" max="2" width="4.625" style="14"/>
    <col min="3" max="8" width="4.625" style="14" customWidth="1"/>
    <col min="9" max="9" width="4.625" style="14"/>
    <col min="10" max="11" width="4.625" style="14" customWidth="1"/>
    <col min="12" max="17" width="4.625" style="14"/>
    <col min="18" max="18" width="4.625" style="14" customWidth="1"/>
    <col min="19" max="29" width="4.625" style="14"/>
    <col min="30" max="31" width="4.625" style="14" customWidth="1"/>
    <col min="32" max="33" width="13.125" style="14" customWidth="1"/>
    <col min="34" max="254" width="4.625" style="14"/>
    <col min="255" max="255" width="3.875" style="14" customWidth="1"/>
    <col min="256" max="256" width="4.625" style="14" customWidth="1"/>
    <col min="257" max="285" width="4.625" style="14"/>
    <col min="286" max="286" width="2.75" style="14" customWidth="1"/>
    <col min="287" max="287" width="4.625" style="14" customWidth="1"/>
    <col min="288" max="289" width="13.125" style="14" customWidth="1"/>
    <col min="290" max="510" width="4.625" style="14"/>
    <col min="511" max="511" width="3.875" style="14" customWidth="1"/>
    <col min="512" max="512" width="4.625" style="14" customWidth="1"/>
    <col min="513" max="541" width="4.625" style="14"/>
    <col min="542" max="542" width="2.75" style="14" customWidth="1"/>
    <col min="543" max="543" width="4.625" style="14" customWidth="1"/>
    <col min="544" max="545" width="13.125" style="14" customWidth="1"/>
    <col min="546" max="766" width="4.625" style="14"/>
    <col min="767" max="767" width="3.875" style="14" customWidth="1"/>
    <col min="768" max="768" width="4.625" style="14" customWidth="1"/>
    <col min="769" max="797" width="4.625" style="14"/>
    <col min="798" max="798" width="2.75" style="14" customWidth="1"/>
    <col min="799" max="799" width="4.625" style="14" customWidth="1"/>
    <col min="800" max="801" width="13.125" style="14" customWidth="1"/>
    <col min="802" max="1022" width="4.625" style="14"/>
    <col min="1023" max="1023" width="3.875" style="14" customWidth="1"/>
    <col min="1024" max="1024" width="4.625" style="14" customWidth="1"/>
    <col min="1025" max="1053" width="4.625" style="14"/>
    <col min="1054" max="1054" width="2.75" style="14" customWidth="1"/>
    <col min="1055" max="1055" width="4.625" style="14" customWidth="1"/>
    <col min="1056" max="1057" width="13.125" style="14" customWidth="1"/>
    <col min="1058" max="1278" width="4.625" style="14"/>
    <col min="1279" max="1279" width="3.875" style="14" customWidth="1"/>
    <col min="1280" max="1280" width="4.625" style="14" customWidth="1"/>
    <col min="1281" max="1309" width="4.625" style="14"/>
    <col min="1310" max="1310" width="2.75" style="14" customWidth="1"/>
    <col min="1311" max="1311" width="4.625" style="14" customWidth="1"/>
    <col min="1312" max="1313" width="13.125" style="14" customWidth="1"/>
    <col min="1314" max="1534" width="4.625" style="14"/>
    <col min="1535" max="1535" width="3.875" style="14" customWidth="1"/>
    <col min="1536" max="1536" width="4.625" style="14" customWidth="1"/>
    <col min="1537" max="1565" width="4.625" style="14"/>
    <col min="1566" max="1566" width="2.75" style="14" customWidth="1"/>
    <col min="1567" max="1567" width="4.625" style="14" customWidth="1"/>
    <col min="1568" max="1569" width="13.125" style="14" customWidth="1"/>
    <col min="1570" max="1790" width="4.625" style="14"/>
    <col min="1791" max="1791" width="3.875" style="14" customWidth="1"/>
    <col min="1792" max="1792" width="4.625" style="14" customWidth="1"/>
    <col min="1793" max="1821" width="4.625" style="14"/>
    <col min="1822" max="1822" width="2.75" style="14" customWidth="1"/>
    <col min="1823" max="1823" width="4.625" style="14" customWidth="1"/>
    <col min="1824" max="1825" width="13.125" style="14" customWidth="1"/>
    <col min="1826" max="2046" width="4.625" style="14"/>
    <col min="2047" max="2047" width="3.875" style="14" customWidth="1"/>
    <col min="2048" max="2048" width="4.625" style="14" customWidth="1"/>
    <col min="2049" max="2077" width="4.625" style="14"/>
    <col min="2078" max="2078" width="2.75" style="14" customWidth="1"/>
    <col min="2079" max="2079" width="4.625" style="14" customWidth="1"/>
    <col min="2080" max="2081" width="13.125" style="14" customWidth="1"/>
    <col min="2082" max="2302" width="4.625" style="14"/>
    <col min="2303" max="2303" width="3.875" style="14" customWidth="1"/>
    <col min="2304" max="2304" width="4.625" style="14" customWidth="1"/>
    <col min="2305" max="2333" width="4.625" style="14"/>
    <col min="2334" max="2334" width="2.75" style="14" customWidth="1"/>
    <col min="2335" max="2335" width="4.625" style="14" customWidth="1"/>
    <col min="2336" max="2337" width="13.125" style="14" customWidth="1"/>
    <col min="2338" max="2558" width="4.625" style="14"/>
    <col min="2559" max="2559" width="3.875" style="14" customWidth="1"/>
    <col min="2560" max="2560" width="4.625" style="14" customWidth="1"/>
    <col min="2561" max="2589" width="4.625" style="14"/>
    <col min="2590" max="2590" width="2.75" style="14" customWidth="1"/>
    <col min="2591" max="2591" width="4.625" style="14" customWidth="1"/>
    <col min="2592" max="2593" width="13.125" style="14" customWidth="1"/>
    <col min="2594" max="2814" width="4.625" style="14"/>
    <col min="2815" max="2815" width="3.875" style="14" customWidth="1"/>
    <col min="2816" max="2816" width="4.625" style="14" customWidth="1"/>
    <col min="2817" max="2845" width="4.625" style="14"/>
    <col min="2846" max="2846" width="2.75" style="14" customWidth="1"/>
    <col min="2847" max="2847" width="4.625" style="14" customWidth="1"/>
    <col min="2848" max="2849" width="13.125" style="14" customWidth="1"/>
    <col min="2850" max="3070" width="4.625" style="14"/>
    <col min="3071" max="3071" width="3.875" style="14" customWidth="1"/>
    <col min="3072" max="3072" width="4.625" style="14" customWidth="1"/>
    <col min="3073" max="3101" width="4.625" style="14"/>
    <col min="3102" max="3102" width="2.75" style="14" customWidth="1"/>
    <col min="3103" max="3103" width="4.625" style="14" customWidth="1"/>
    <col min="3104" max="3105" width="13.125" style="14" customWidth="1"/>
    <col min="3106" max="3326" width="4.625" style="14"/>
    <col min="3327" max="3327" width="3.875" style="14" customWidth="1"/>
    <col min="3328" max="3328" width="4.625" style="14" customWidth="1"/>
    <col min="3329" max="3357" width="4.625" style="14"/>
    <col min="3358" max="3358" width="2.75" style="14" customWidth="1"/>
    <col min="3359" max="3359" width="4.625" style="14" customWidth="1"/>
    <col min="3360" max="3361" width="13.125" style="14" customWidth="1"/>
    <col min="3362" max="3582" width="4.625" style="14"/>
    <col min="3583" max="3583" width="3.875" style="14" customWidth="1"/>
    <col min="3584" max="3584" width="4.625" style="14" customWidth="1"/>
    <col min="3585" max="3613" width="4.625" style="14"/>
    <col min="3614" max="3614" width="2.75" style="14" customWidth="1"/>
    <col min="3615" max="3615" width="4.625" style="14" customWidth="1"/>
    <col min="3616" max="3617" width="13.125" style="14" customWidth="1"/>
    <col min="3618" max="3838" width="4.625" style="14"/>
    <col min="3839" max="3839" width="3.875" style="14" customWidth="1"/>
    <col min="3840" max="3840" width="4.625" style="14" customWidth="1"/>
    <col min="3841" max="3869" width="4.625" style="14"/>
    <col min="3870" max="3870" width="2.75" style="14" customWidth="1"/>
    <col min="3871" max="3871" width="4.625" style="14" customWidth="1"/>
    <col min="3872" max="3873" width="13.125" style="14" customWidth="1"/>
    <col min="3874" max="4094" width="4.625" style="14"/>
    <col min="4095" max="4095" width="3.875" style="14" customWidth="1"/>
    <col min="4096" max="4096" width="4.625" style="14" customWidth="1"/>
    <col min="4097" max="4125" width="4.625" style="14"/>
    <col min="4126" max="4126" width="2.75" style="14" customWidth="1"/>
    <col min="4127" max="4127" width="4.625" style="14" customWidth="1"/>
    <col min="4128" max="4129" width="13.125" style="14" customWidth="1"/>
    <col min="4130" max="4350" width="4.625" style="14"/>
    <col min="4351" max="4351" width="3.875" style="14" customWidth="1"/>
    <col min="4352" max="4352" width="4.625" style="14" customWidth="1"/>
    <col min="4353" max="4381" width="4.625" style="14"/>
    <col min="4382" max="4382" width="2.75" style="14" customWidth="1"/>
    <col min="4383" max="4383" width="4.625" style="14" customWidth="1"/>
    <col min="4384" max="4385" width="13.125" style="14" customWidth="1"/>
    <col min="4386" max="4606" width="4.625" style="14"/>
    <col min="4607" max="4607" width="3.875" style="14" customWidth="1"/>
    <col min="4608" max="4608" width="4.625" style="14" customWidth="1"/>
    <col min="4609" max="4637" width="4.625" style="14"/>
    <col min="4638" max="4638" width="2.75" style="14" customWidth="1"/>
    <col min="4639" max="4639" width="4.625" style="14" customWidth="1"/>
    <col min="4640" max="4641" width="13.125" style="14" customWidth="1"/>
    <col min="4642" max="4862" width="4.625" style="14"/>
    <col min="4863" max="4863" width="3.875" style="14" customWidth="1"/>
    <col min="4864" max="4864" width="4.625" style="14" customWidth="1"/>
    <col min="4865" max="4893" width="4.625" style="14"/>
    <col min="4894" max="4894" width="2.75" style="14" customWidth="1"/>
    <col min="4895" max="4895" width="4.625" style="14" customWidth="1"/>
    <col min="4896" max="4897" width="13.125" style="14" customWidth="1"/>
    <col min="4898" max="5118" width="4.625" style="14"/>
    <col min="5119" max="5119" width="3.875" style="14" customWidth="1"/>
    <col min="5120" max="5120" width="4.625" style="14" customWidth="1"/>
    <col min="5121" max="5149" width="4.625" style="14"/>
    <col min="5150" max="5150" width="2.75" style="14" customWidth="1"/>
    <col min="5151" max="5151" width="4.625" style="14" customWidth="1"/>
    <col min="5152" max="5153" width="13.125" style="14" customWidth="1"/>
    <col min="5154" max="5374" width="4.625" style="14"/>
    <col min="5375" max="5375" width="3.875" style="14" customWidth="1"/>
    <col min="5376" max="5376" width="4.625" style="14" customWidth="1"/>
    <col min="5377" max="5405" width="4.625" style="14"/>
    <col min="5406" max="5406" width="2.75" style="14" customWidth="1"/>
    <col min="5407" max="5407" width="4.625" style="14" customWidth="1"/>
    <col min="5408" max="5409" width="13.125" style="14" customWidth="1"/>
    <col min="5410" max="5630" width="4.625" style="14"/>
    <col min="5631" max="5631" width="3.875" style="14" customWidth="1"/>
    <col min="5632" max="5632" width="4.625" style="14" customWidth="1"/>
    <col min="5633" max="5661" width="4.625" style="14"/>
    <col min="5662" max="5662" width="2.75" style="14" customWidth="1"/>
    <col min="5663" max="5663" width="4.625" style="14" customWidth="1"/>
    <col min="5664" max="5665" width="13.125" style="14" customWidth="1"/>
    <col min="5666" max="5886" width="4.625" style="14"/>
    <col min="5887" max="5887" width="3.875" style="14" customWidth="1"/>
    <col min="5888" max="5888" width="4.625" style="14" customWidth="1"/>
    <col min="5889" max="5917" width="4.625" style="14"/>
    <col min="5918" max="5918" width="2.75" style="14" customWidth="1"/>
    <col min="5919" max="5919" width="4.625" style="14" customWidth="1"/>
    <col min="5920" max="5921" width="13.125" style="14" customWidth="1"/>
    <col min="5922" max="6142" width="4.625" style="14"/>
    <col min="6143" max="6143" width="3.875" style="14" customWidth="1"/>
    <col min="6144" max="6144" width="4.625" style="14" customWidth="1"/>
    <col min="6145" max="6173" width="4.625" style="14"/>
    <col min="6174" max="6174" width="2.75" style="14" customWidth="1"/>
    <col min="6175" max="6175" width="4.625" style="14" customWidth="1"/>
    <col min="6176" max="6177" width="13.125" style="14" customWidth="1"/>
    <col min="6178" max="6398" width="4.625" style="14"/>
    <col min="6399" max="6399" width="3.875" style="14" customWidth="1"/>
    <col min="6400" max="6400" width="4.625" style="14" customWidth="1"/>
    <col min="6401" max="6429" width="4.625" style="14"/>
    <col min="6430" max="6430" width="2.75" style="14" customWidth="1"/>
    <col min="6431" max="6431" width="4.625" style="14" customWidth="1"/>
    <col min="6432" max="6433" width="13.125" style="14" customWidth="1"/>
    <col min="6434" max="6654" width="4.625" style="14"/>
    <col min="6655" max="6655" width="3.875" style="14" customWidth="1"/>
    <col min="6656" max="6656" width="4.625" style="14" customWidth="1"/>
    <col min="6657" max="6685" width="4.625" style="14"/>
    <col min="6686" max="6686" width="2.75" style="14" customWidth="1"/>
    <col min="6687" max="6687" width="4.625" style="14" customWidth="1"/>
    <col min="6688" max="6689" width="13.125" style="14" customWidth="1"/>
    <col min="6690" max="6910" width="4.625" style="14"/>
    <col min="6911" max="6911" width="3.875" style="14" customWidth="1"/>
    <col min="6912" max="6912" width="4.625" style="14" customWidth="1"/>
    <col min="6913" max="6941" width="4.625" style="14"/>
    <col min="6942" max="6942" width="2.75" style="14" customWidth="1"/>
    <col min="6943" max="6943" width="4.625" style="14" customWidth="1"/>
    <col min="6944" max="6945" width="13.125" style="14" customWidth="1"/>
    <col min="6946" max="7166" width="4.625" style="14"/>
    <col min="7167" max="7167" width="3.875" style="14" customWidth="1"/>
    <col min="7168" max="7168" width="4.625" style="14" customWidth="1"/>
    <col min="7169" max="7197" width="4.625" style="14"/>
    <col min="7198" max="7198" width="2.75" style="14" customWidth="1"/>
    <col min="7199" max="7199" width="4.625" style="14" customWidth="1"/>
    <col min="7200" max="7201" width="13.125" style="14" customWidth="1"/>
    <col min="7202" max="7422" width="4.625" style="14"/>
    <col min="7423" max="7423" width="3.875" style="14" customWidth="1"/>
    <col min="7424" max="7424" width="4.625" style="14" customWidth="1"/>
    <col min="7425" max="7453" width="4.625" style="14"/>
    <col min="7454" max="7454" width="2.75" style="14" customWidth="1"/>
    <col min="7455" max="7455" width="4.625" style="14" customWidth="1"/>
    <col min="7456" max="7457" width="13.125" style="14" customWidth="1"/>
    <col min="7458" max="7678" width="4.625" style="14"/>
    <col min="7679" max="7679" width="3.875" style="14" customWidth="1"/>
    <col min="7680" max="7680" width="4.625" style="14" customWidth="1"/>
    <col min="7681" max="7709" width="4.625" style="14"/>
    <col min="7710" max="7710" width="2.75" style="14" customWidth="1"/>
    <col min="7711" max="7711" width="4.625" style="14" customWidth="1"/>
    <col min="7712" max="7713" width="13.125" style="14" customWidth="1"/>
    <col min="7714" max="7934" width="4.625" style="14"/>
    <col min="7935" max="7935" width="3.875" style="14" customWidth="1"/>
    <col min="7936" max="7936" width="4.625" style="14" customWidth="1"/>
    <col min="7937" max="7965" width="4.625" style="14"/>
    <col min="7966" max="7966" width="2.75" style="14" customWidth="1"/>
    <col min="7967" max="7967" width="4.625" style="14" customWidth="1"/>
    <col min="7968" max="7969" width="13.125" style="14" customWidth="1"/>
    <col min="7970" max="8190" width="4.625" style="14"/>
    <col min="8191" max="8191" width="3.875" style="14" customWidth="1"/>
    <col min="8192" max="8192" width="4.625" style="14" customWidth="1"/>
    <col min="8193" max="8221" width="4.625" style="14"/>
    <col min="8222" max="8222" width="2.75" style="14" customWidth="1"/>
    <col min="8223" max="8223" width="4.625" style="14" customWidth="1"/>
    <col min="8224" max="8225" width="13.125" style="14" customWidth="1"/>
    <col min="8226" max="8446" width="4.625" style="14"/>
    <col min="8447" max="8447" width="3.875" style="14" customWidth="1"/>
    <col min="8448" max="8448" width="4.625" style="14" customWidth="1"/>
    <col min="8449" max="8477" width="4.625" style="14"/>
    <col min="8478" max="8478" width="2.75" style="14" customWidth="1"/>
    <col min="8479" max="8479" width="4.625" style="14" customWidth="1"/>
    <col min="8480" max="8481" width="13.125" style="14" customWidth="1"/>
    <col min="8482" max="8702" width="4.625" style="14"/>
    <col min="8703" max="8703" width="3.875" style="14" customWidth="1"/>
    <col min="8704" max="8704" width="4.625" style="14" customWidth="1"/>
    <col min="8705" max="8733" width="4.625" style="14"/>
    <col min="8734" max="8734" width="2.75" style="14" customWidth="1"/>
    <col min="8735" max="8735" width="4.625" style="14" customWidth="1"/>
    <col min="8736" max="8737" width="13.125" style="14" customWidth="1"/>
    <col min="8738" max="8958" width="4.625" style="14"/>
    <col min="8959" max="8959" width="3.875" style="14" customWidth="1"/>
    <col min="8960" max="8960" width="4.625" style="14" customWidth="1"/>
    <col min="8961" max="8989" width="4.625" style="14"/>
    <col min="8990" max="8990" width="2.75" style="14" customWidth="1"/>
    <col min="8991" max="8991" width="4.625" style="14" customWidth="1"/>
    <col min="8992" max="8993" width="13.125" style="14" customWidth="1"/>
    <col min="8994" max="9214" width="4.625" style="14"/>
    <col min="9215" max="9215" width="3.875" style="14" customWidth="1"/>
    <col min="9216" max="9216" width="4.625" style="14" customWidth="1"/>
    <col min="9217" max="9245" width="4.625" style="14"/>
    <col min="9246" max="9246" width="2.75" style="14" customWidth="1"/>
    <col min="9247" max="9247" width="4.625" style="14" customWidth="1"/>
    <col min="9248" max="9249" width="13.125" style="14" customWidth="1"/>
    <col min="9250" max="9470" width="4.625" style="14"/>
    <col min="9471" max="9471" width="3.875" style="14" customWidth="1"/>
    <col min="9472" max="9472" width="4.625" style="14" customWidth="1"/>
    <col min="9473" max="9501" width="4.625" style="14"/>
    <col min="9502" max="9502" width="2.75" style="14" customWidth="1"/>
    <col min="9503" max="9503" width="4.625" style="14" customWidth="1"/>
    <col min="9504" max="9505" width="13.125" style="14" customWidth="1"/>
    <col min="9506" max="9726" width="4.625" style="14"/>
    <col min="9727" max="9727" width="3.875" style="14" customWidth="1"/>
    <col min="9728" max="9728" width="4.625" style="14" customWidth="1"/>
    <col min="9729" max="9757" width="4.625" style="14"/>
    <col min="9758" max="9758" width="2.75" style="14" customWidth="1"/>
    <col min="9759" max="9759" width="4.625" style="14" customWidth="1"/>
    <col min="9760" max="9761" width="13.125" style="14" customWidth="1"/>
    <col min="9762" max="9982" width="4.625" style="14"/>
    <col min="9983" max="9983" width="3.875" style="14" customWidth="1"/>
    <col min="9984" max="9984" width="4.625" style="14" customWidth="1"/>
    <col min="9985" max="10013" width="4.625" style="14"/>
    <col min="10014" max="10014" width="2.75" style="14" customWidth="1"/>
    <col min="10015" max="10015" width="4.625" style="14" customWidth="1"/>
    <col min="10016" max="10017" width="13.125" style="14" customWidth="1"/>
    <col min="10018" max="10238" width="4.625" style="14"/>
    <col min="10239" max="10239" width="3.875" style="14" customWidth="1"/>
    <col min="10240" max="10240" width="4.625" style="14" customWidth="1"/>
    <col min="10241" max="10269" width="4.625" style="14"/>
    <col min="10270" max="10270" width="2.75" style="14" customWidth="1"/>
    <col min="10271" max="10271" width="4.625" style="14" customWidth="1"/>
    <col min="10272" max="10273" width="13.125" style="14" customWidth="1"/>
    <col min="10274" max="10494" width="4.625" style="14"/>
    <col min="10495" max="10495" width="3.875" style="14" customWidth="1"/>
    <col min="10496" max="10496" width="4.625" style="14" customWidth="1"/>
    <col min="10497" max="10525" width="4.625" style="14"/>
    <col min="10526" max="10526" width="2.75" style="14" customWidth="1"/>
    <col min="10527" max="10527" width="4.625" style="14" customWidth="1"/>
    <col min="10528" max="10529" width="13.125" style="14" customWidth="1"/>
    <col min="10530" max="10750" width="4.625" style="14"/>
    <col min="10751" max="10751" width="3.875" style="14" customWidth="1"/>
    <col min="10752" max="10752" width="4.625" style="14" customWidth="1"/>
    <col min="10753" max="10781" width="4.625" style="14"/>
    <col min="10782" max="10782" width="2.75" style="14" customWidth="1"/>
    <col min="10783" max="10783" width="4.625" style="14" customWidth="1"/>
    <col min="10784" max="10785" width="13.125" style="14" customWidth="1"/>
    <col min="10786" max="11006" width="4.625" style="14"/>
    <col min="11007" max="11007" width="3.875" style="14" customWidth="1"/>
    <col min="11008" max="11008" width="4.625" style="14" customWidth="1"/>
    <col min="11009" max="11037" width="4.625" style="14"/>
    <col min="11038" max="11038" width="2.75" style="14" customWidth="1"/>
    <col min="11039" max="11039" width="4.625" style="14" customWidth="1"/>
    <col min="11040" max="11041" width="13.125" style="14" customWidth="1"/>
    <col min="11042" max="11262" width="4.625" style="14"/>
    <col min="11263" max="11263" width="3.875" style="14" customWidth="1"/>
    <col min="11264" max="11264" width="4.625" style="14" customWidth="1"/>
    <col min="11265" max="11293" width="4.625" style="14"/>
    <col min="11294" max="11294" width="2.75" style="14" customWidth="1"/>
    <col min="11295" max="11295" width="4.625" style="14" customWidth="1"/>
    <col min="11296" max="11297" width="13.125" style="14" customWidth="1"/>
    <col min="11298" max="11518" width="4.625" style="14"/>
    <col min="11519" max="11519" width="3.875" style="14" customWidth="1"/>
    <col min="11520" max="11520" width="4.625" style="14" customWidth="1"/>
    <col min="11521" max="11549" width="4.625" style="14"/>
    <col min="11550" max="11550" width="2.75" style="14" customWidth="1"/>
    <col min="11551" max="11551" width="4.625" style="14" customWidth="1"/>
    <col min="11552" max="11553" width="13.125" style="14" customWidth="1"/>
    <col min="11554" max="11774" width="4.625" style="14"/>
    <col min="11775" max="11775" width="3.875" style="14" customWidth="1"/>
    <col min="11776" max="11776" width="4.625" style="14" customWidth="1"/>
    <col min="11777" max="11805" width="4.625" style="14"/>
    <col min="11806" max="11806" width="2.75" style="14" customWidth="1"/>
    <col min="11807" max="11807" width="4.625" style="14" customWidth="1"/>
    <col min="11808" max="11809" width="13.125" style="14" customWidth="1"/>
    <col min="11810" max="12030" width="4.625" style="14"/>
    <col min="12031" max="12031" width="3.875" style="14" customWidth="1"/>
    <col min="12032" max="12032" width="4.625" style="14" customWidth="1"/>
    <col min="12033" max="12061" width="4.625" style="14"/>
    <col min="12062" max="12062" width="2.75" style="14" customWidth="1"/>
    <col min="12063" max="12063" width="4.625" style="14" customWidth="1"/>
    <col min="12064" max="12065" width="13.125" style="14" customWidth="1"/>
    <col min="12066" max="12286" width="4.625" style="14"/>
    <col min="12287" max="12287" width="3.875" style="14" customWidth="1"/>
    <col min="12288" max="12288" width="4.625" style="14" customWidth="1"/>
    <col min="12289" max="12317" width="4.625" style="14"/>
    <col min="12318" max="12318" width="2.75" style="14" customWidth="1"/>
    <col min="12319" max="12319" width="4.625" style="14" customWidth="1"/>
    <col min="12320" max="12321" width="13.125" style="14" customWidth="1"/>
    <col min="12322" max="12542" width="4.625" style="14"/>
    <col min="12543" max="12543" width="3.875" style="14" customWidth="1"/>
    <col min="12544" max="12544" width="4.625" style="14" customWidth="1"/>
    <col min="12545" max="12573" width="4.625" style="14"/>
    <col min="12574" max="12574" width="2.75" style="14" customWidth="1"/>
    <col min="12575" max="12575" width="4.625" style="14" customWidth="1"/>
    <col min="12576" max="12577" width="13.125" style="14" customWidth="1"/>
    <col min="12578" max="12798" width="4.625" style="14"/>
    <col min="12799" max="12799" width="3.875" style="14" customWidth="1"/>
    <col min="12800" max="12800" width="4.625" style="14" customWidth="1"/>
    <col min="12801" max="12829" width="4.625" style="14"/>
    <col min="12830" max="12830" width="2.75" style="14" customWidth="1"/>
    <col min="12831" max="12831" width="4.625" style="14" customWidth="1"/>
    <col min="12832" max="12833" width="13.125" style="14" customWidth="1"/>
    <col min="12834" max="13054" width="4.625" style="14"/>
    <col min="13055" max="13055" width="3.875" style="14" customWidth="1"/>
    <col min="13056" max="13056" width="4.625" style="14" customWidth="1"/>
    <col min="13057" max="13085" width="4.625" style="14"/>
    <col min="13086" max="13086" width="2.75" style="14" customWidth="1"/>
    <col min="13087" max="13087" width="4.625" style="14" customWidth="1"/>
    <col min="13088" max="13089" width="13.125" style="14" customWidth="1"/>
    <col min="13090" max="13310" width="4.625" style="14"/>
    <col min="13311" max="13311" width="3.875" style="14" customWidth="1"/>
    <col min="13312" max="13312" width="4.625" style="14" customWidth="1"/>
    <col min="13313" max="13341" width="4.625" style="14"/>
    <col min="13342" max="13342" width="2.75" style="14" customWidth="1"/>
    <col min="13343" max="13343" width="4.625" style="14" customWidth="1"/>
    <col min="13344" max="13345" width="13.125" style="14" customWidth="1"/>
    <col min="13346" max="13566" width="4.625" style="14"/>
    <col min="13567" max="13567" width="3.875" style="14" customWidth="1"/>
    <col min="13568" max="13568" width="4.625" style="14" customWidth="1"/>
    <col min="13569" max="13597" width="4.625" style="14"/>
    <col min="13598" max="13598" width="2.75" style="14" customWidth="1"/>
    <col min="13599" max="13599" width="4.625" style="14" customWidth="1"/>
    <col min="13600" max="13601" width="13.125" style="14" customWidth="1"/>
    <col min="13602" max="13822" width="4.625" style="14"/>
    <col min="13823" max="13823" width="3.875" style="14" customWidth="1"/>
    <col min="13824" max="13824" width="4.625" style="14" customWidth="1"/>
    <col min="13825" max="13853" width="4.625" style="14"/>
    <col min="13854" max="13854" width="2.75" style="14" customWidth="1"/>
    <col min="13855" max="13855" width="4.625" style="14" customWidth="1"/>
    <col min="13856" max="13857" width="13.125" style="14" customWidth="1"/>
    <col min="13858" max="14078" width="4.625" style="14"/>
    <col min="14079" max="14079" width="3.875" style="14" customWidth="1"/>
    <col min="14080" max="14080" width="4.625" style="14" customWidth="1"/>
    <col min="14081" max="14109" width="4.625" style="14"/>
    <col min="14110" max="14110" width="2.75" style="14" customWidth="1"/>
    <col min="14111" max="14111" width="4.625" style="14" customWidth="1"/>
    <col min="14112" max="14113" width="13.125" style="14" customWidth="1"/>
    <col min="14114" max="14334" width="4.625" style="14"/>
    <col min="14335" max="14335" width="3.875" style="14" customWidth="1"/>
    <col min="14336" max="14336" width="4.625" style="14" customWidth="1"/>
    <col min="14337" max="14365" width="4.625" style="14"/>
    <col min="14366" max="14366" width="2.75" style="14" customWidth="1"/>
    <col min="14367" max="14367" width="4.625" style="14" customWidth="1"/>
    <col min="14368" max="14369" width="13.125" style="14" customWidth="1"/>
    <col min="14370" max="14590" width="4.625" style="14"/>
    <col min="14591" max="14591" width="3.875" style="14" customWidth="1"/>
    <col min="14592" max="14592" width="4.625" style="14" customWidth="1"/>
    <col min="14593" max="14621" width="4.625" style="14"/>
    <col min="14622" max="14622" width="2.75" style="14" customWidth="1"/>
    <col min="14623" max="14623" width="4.625" style="14" customWidth="1"/>
    <col min="14624" max="14625" width="13.125" style="14" customWidth="1"/>
    <col min="14626" max="14846" width="4.625" style="14"/>
    <col min="14847" max="14847" width="3.875" style="14" customWidth="1"/>
    <col min="14848" max="14848" width="4.625" style="14" customWidth="1"/>
    <col min="14849" max="14877" width="4.625" style="14"/>
    <col min="14878" max="14878" width="2.75" style="14" customWidth="1"/>
    <col min="14879" max="14879" width="4.625" style="14" customWidth="1"/>
    <col min="14880" max="14881" width="13.125" style="14" customWidth="1"/>
    <col min="14882" max="15102" width="4.625" style="14"/>
    <col min="15103" max="15103" width="3.875" style="14" customWidth="1"/>
    <col min="15104" max="15104" width="4.625" style="14" customWidth="1"/>
    <col min="15105" max="15133" width="4.625" style="14"/>
    <col min="15134" max="15134" width="2.75" style="14" customWidth="1"/>
    <col min="15135" max="15135" width="4.625" style="14" customWidth="1"/>
    <col min="15136" max="15137" width="13.125" style="14" customWidth="1"/>
    <col min="15138" max="15358" width="4.625" style="14"/>
    <col min="15359" max="15359" width="3.875" style="14" customWidth="1"/>
    <col min="15360" max="15360" width="4.625" style="14" customWidth="1"/>
    <col min="15361" max="15389" width="4.625" style="14"/>
    <col min="15390" max="15390" width="2.75" style="14" customWidth="1"/>
    <col min="15391" max="15391" width="4.625" style="14" customWidth="1"/>
    <col min="15392" max="15393" width="13.125" style="14" customWidth="1"/>
    <col min="15394" max="15614" width="4.625" style="14"/>
    <col min="15615" max="15615" width="3.875" style="14" customWidth="1"/>
    <col min="15616" max="15616" width="4.625" style="14" customWidth="1"/>
    <col min="15617" max="15645" width="4.625" style="14"/>
    <col min="15646" max="15646" width="2.75" style="14" customWidth="1"/>
    <col min="15647" max="15647" width="4.625" style="14" customWidth="1"/>
    <col min="15648" max="15649" width="13.125" style="14" customWidth="1"/>
    <col min="15650" max="15870" width="4.625" style="14"/>
    <col min="15871" max="15871" width="3.875" style="14" customWidth="1"/>
    <col min="15872" max="15872" width="4.625" style="14" customWidth="1"/>
    <col min="15873" max="15901" width="4.625" style="14"/>
    <col min="15902" max="15902" width="2.75" style="14" customWidth="1"/>
    <col min="15903" max="15903" width="4.625" style="14" customWidth="1"/>
    <col min="15904" max="15905" width="13.125" style="14" customWidth="1"/>
    <col min="15906" max="16126" width="4.625" style="14"/>
    <col min="16127" max="16127" width="3.875" style="14" customWidth="1"/>
    <col min="16128" max="16128" width="4.625" style="14" customWidth="1"/>
    <col min="16129" max="16157" width="4.625" style="14"/>
    <col min="16158" max="16158" width="2.75" style="14" customWidth="1"/>
    <col min="16159" max="16159" width="4.625" style="14" customWidth="1"/>
    <col min="16160" max="16161" width="13.125" style="14" customWidth="1"/>
    <col min="16162" max="16384" width="4.625" style="14"/>
  </cols>
  <sheetData>
    <row r="1" spans="1:30" ht="28.3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57" t="s">
        <v>1</v>
      </c>
      <c r="N1" s="157"/>
      <c r="O1" s="157"/>
      <c r="P1" s="157"/>
      <c r="Q1" s="157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</row>
    <row r="2" spans="1:30" ht="24" customHeight="1">
      <c r="A2" s="19"/>
      <c r="B2" s="18"/>
      <c r="K2" s="80"/>
      <c r="L2" s="80"/>
      <c r="M2" s="158"/>
      <c r="N2" s="158"/>
      <c r="O2" s="158"/>
      <c r="P2" s="158"/>
      <c r="Q2" s="158"/>
      <c r="R2" s="92"/>
      <c r="S2" s="93"/>
      <c r="T2" s="93"/>
      <c r="U2" s="62"/>
      <c r="V2" s="62"/>
      <c r="W2" s="59" t="s">
        <v>102</v>
      </c>
      <c r="X2" s="64"/>
      <c r="Y2" s="60" t="s">
        <v>2</v>
      </c>
      <c r="Z2" s="64"/>
      <c r="AA2" s="60" t="s">
        <v>3</v>
      </c>
      <c r="AB2" s="65">
        <v>20</v>
      </c>
      <c r="AC2" s="61" t="s">
        <v>4</v>
      </c>
      <c r="AD2" s="21"/>
    </row>
    <row r="3" spans="1:30" ht="24" customHeight="1">
      <c r="A3" s="19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20"/>
    </row>
    <row r="4" spans="1:30" ht="30" customHeight="1">
      <c r="A4" s="23"/>
      <c r="E4" s="102"/>
      <c r="F4" s="102"/>
      <c r="G4" s="102"/>
      <c r="H4" s="24"/>
      <c r="I4" s="25"/>
      <c r="J4" s="26"/>
      <c r="K4" s="26"/>
      <c r="L4" s="26"/>
      <c r="M4" s="27"/>
      <c r="N4" s="25"/>
      <c r="O4" s="26"/>
      <c r="P4" s="26"/>
      <c r="Q4" s="26"/>
      <c r="R4" s="27"/>
      <c r="X4" s="159" t="s">
        <v>107</v>
      </c>
      <c r="Y4" s="160"/>
      <c r="Z4" s="160"/>
      <c r="AA4" s="161"/>
      <c r="AB4" s="66"/>
      <c r="AC4" s="68" t="s">
        <v>5</v>
      </c>
      <c r="AD4" s="20"/>
    </row>
    <row r="5" spans="1:30" ht="30" customHeight="1" thickBot="1">
      <c r="A5" s="23"/>
      <c r="C5" s="104" t="s">
        <v>16</v>
      </c>
      <c r="D5" s="104"/>
      <c r="E5" s="104"/>
      <c r="F5" s="104"/>
      <c r="G5" s="104"/>
      <c r="H5" s="104"/>
      <c r="I5" s="104"/>
      <c r="J5" s="82"/>
      <c r="O5" s="28"/>
      <c r="P5" s="28"/>
      <c r="Q5" s="28"/>
      <c r="R5" s="27"/>
      <c r="S5" s="103"/>
      <c r="T5" s="103"/>
      <c r="U5" s="103"/>
      <c r="V5" s="103"/>
      <c r="W5" s="27"/>
      <c r="X5" s="162" t="s">
        <v>108</v>
      </c>
      <c r="Y5" s="163"/>
      <c r="Z5" s="163"/>
      <c r="AA5" s="164"/>
      <c r="AB5" s="67"/>
      <c r="AC5" s="69" t="s">
        <v>5</v>
      </c>
      <c r="AD5" s="20"/>
    </row>
    <row r="6" spans="1:30" ht="30" customHeight="1" thickTop="1">
      <c r="A6" s="19"/>
      <c r="B6" s="18"/>
      <c r="C6" s="124"/>
      <c r="D6" s="124"/>
      <c r="E6" s="124"/>
      <c r="F6" s="124"/>
      <c r="G6" s="124"/>
      <c r="H6" s="124"/>
      <c r="I6" s="124"/>
      <c r="M6" s="18"/>
      <c r="R6" s="22"/>
      <c r="S6" s="55"/>
      <c r="T6" s="55"/>
      <c r="U6" s="55"/>
      <c r="V6" s="55"/>
      <c r="W6" s="22"/>
      <c r="X6" s="165" t="s">
        <v>109</v>
      </c>
      <c r="Y6" s="166"/>
      <c r="Z6" s="166"/>
      <c r="AA6" s="167"/>
      <c r="AB6" s="71">
        <f>SUM(AB4:AB5)</f>
        <v>0</v>
      </c>
      <c r="AC6" s="70" t="s">
        <v>52</v>
      </c>
      <c r="AD6" s="21"/>
    </row>
    <row r="7" spans="1:30" ht="24" customHeight="1" thickBot="1">
      <c r="A7" s="31"/>
      <c r="B7" s="30"/>
      <c r="C7" s="30"/>
      <c r="D7" s="30"/>
      <c r="Q7" s="29">
        <v>0</v>
      </c>
      <c r="R7" s="29">
        <v>0</v>
      </c>
      <c r="AD7" s="20"/>
    </row>
    <row r="8" spans="1:30" s="8" customFormat="1" ht="20.100000000000001" customHeight="1">
      <c r="A8" s="32"/>
      <c r="C8" s="105" t="s">
        <v>6</v>
      </c>
      <c r="D8" s="106"/>
      <c r="E8" s="106"/>
      <c r="F8" s="107"/>
      <c r="G8" s="112">
        <f>X8+X10+X12</f>
        <v>0</v>
      </c>
      <c r="H8" s="113"/>
      <c r="I8" s="113"/>
      <c r="J8" s="113"/>
      <c r="K8" s="113"/>
      <c r="L8" s="113"/>
      <c r="M8" s="114"/>
      <c r="N8" s="111" t="s">
        <v>7</v>
      </c>
      <c r="O8" s="111"/>
      <c r="Q8" s="29">
        <v>0</v>
      </c>
      <c r="R8" s="29">
        <v>0</v>
      </c>
      <c r="S8" s="118" t="s">
        <v>112</v>
      </c>
      <c r="T8" s="119"/>
      <c r="U8" s="119"/>
      <c r="V8" s="119"/>
      <c r="W8" s="120"/>
      <c r="X8" s="174">
        <f>契約工事!Q12+契約工事!Q25+契約工事!Q38+契約工事!Q51+契約工事!Q64+契約工事!Q77+諸口小工事!O25+諸口小工事!O51</f>
        <v>0</v>
      </c>
      <c r="Y8" s="175"/>
      <c r="Z8" s="175"/>
      <c r="AA8" s="175"/>
      <c r="AB8" s="175"/>
      <c r="AC8" s="176"/>
      <c r="AD8" s="33"/>
    </row>
    <row r="9" spans="1:30" s="8" customFormat="1" ht="20.100000000000001" customHeight="1" thickBot="1">
      <c r="A9" s="35"/>
      <c r="B9" s="36"/>
      <c r="C9" s="108"/>
      <c r="D9" s="109"/>
      <c r="E9" s="109"/>
      <c r="F9" s="110"/>
      <c r="G9" s="115"/>
      <c r="H9" s="116"/>
      <c r="I9" s="116"/>
      <c r="J9" s="116"/>
      <c r="K9" s="116"/>
      <c r="L9" s="116"/>
      <c r="M9" s="117"/>
      <c r="N9" s="111"/>
      <c r="O9" s="111"/>
      <c r="Q9" s="29">
        <v>0</v>
      </c>
      <c r="R9" s="29">
        <v>0</v>
      </c>
      <c r="S9" s="121"/>
      <c r="T9" s="122"/>
      <c r="U9" s="122"/>
      <c r="V9" s="122"/>
      <c r="W9" s="123"/>
      <c r="X9" s="177"/>
      <c r="Y9" s="178"/>
      <c r="Z9" s="178"/>
      <c r="AA9" s="178"/>
      <c r="AB9" s="178"/>
      <c r="AC9" s="179"/>
      <c r="AD9" s="33"/>
    </row>
    <row r="10" spans="1:30" s="8" customFormat="1" ht="20.100000000000001" customHeight="1">
      <c r="A10" s="35"/>
      <c r="B10" s="37"/>
      <c r="C10" s="34"/>
      <c r="D10" s="34"/>
      <c r="E10" s="34"/>
      <c r="F10" s="34"/>
      <c r="G10" s="34"/>
      <c r="H10" s="34"/>
      <c r="I10" s="38"/>
      <c r="J10" s="37"/>
      <c r="K10" s="37"/>
      <c r="L10" s="37"/>
      <c r="M10" s="18"/>
      <c r="N10" s="18"/>
      <c r="O10" s="18"/>
      <c r="Q10" s="29">
        <v>0</v>
      </c>
      <c r="R10" s="29">
        <v>0</v>
      </c>
      <c r="S10" s="192" t="s">
        <v>105</v>
      </c>
      <c r="T10" s="193"/>
      <c r="U10" s="193"/>
      <c r="V10" s="193"/>
      <c r="W10" s="194"/>
      <c r="X10" s="174">
        <f>ROUND(X8*0.1,0)</f>
        <v>0</v>
      </c>
      <c r="Y10" s="175"/>
      <c r="Z10" s="175"/>
      <c r="AA10" s="175"/>
      <c r="AB10" s="175"/>
      <c r="AC10" s="176"/>
      <c r="AD10" s="33"/>
    </row>
    <row r="11" spans="1:30" s="8" customFormat="1" ht="20.100000000000001" customHeight="1" thickBot="1">
      <c r="A11" s="35"/>
      <c r="B11" s="37"/>
      <c r="D11" s="34"/>
      <c r="E11" s="34"/>
      <c r="F11" s="34"/>
      <c r="G11" s="34" t="s">
        <v>8</v>
      </c>
      <c r="H11" s="34"/>
      <c r="I11" s="37"/>
      <c r="J11" s="37"/>
      <c r="K11" s="37"/>
      <c r="L11" s="37"/>
      <c r="M11" s="18"/>
      <c r="N11" s="18"/>
      <c r="O11" s="18"/>
      <c r="Q11" s="29">
        <v>0</v>
      </c>
      <c r="R11" s="29">
        <v>0</v>
      </c>
      <c r="S11" s="195"/>
      <c r="T11" s="196"/>
      <c r="U11" s="196"/>
      <c r="V11" s="196"/>
      <c r="W11" s="197"/>
      <c r="X11" s="180"/>
      <c r="Y11" s="181"/>
      <c r="Z11" s="181"/>
      <c r="AA11" s="181"/>
      <c r="AB11" s="181"/>
      <c r="AC11" s="182"/>
      <c r="AD11" s="33"/>
    </row>
    <row r="12" spans="1:30" s="8" customFormat="1" ht="20.100000000000001" customHeight="1" thickTop="1">
      <c r="A12" s="35"/>
      <c r="B12" s="37"/>
      <c r="D12" s="34"/>
      <c r="E12" s="34"/>
      <c r="F12" s="34"/>
      <c r="G12" s="34"/>
      <c r="H12" s="34"/>
      <c r="I12" s="37"/>
      <c r="J12" s="37"/>
      <c r="K12" s="37"/>
      <c r="L12" s="37"/>
      <c r="M12" s="18"/>
      <c r="N12" s="18"/>
      <c r="O12" s="18"/>
      <c r="Q12" s="29"/>
      <c r="R12" s="29"/>
      <c r="S12" s="186" t="s">
        <v>111</v>
      </c>
      <c r="T12" s="187"/>
      <c r="U12" s="187"/>
      <c r="V12" s="187"/>
      <c r="W12" s="188"/>
      <c r="X12" s="183">
        <f>'諸口小工事 (税込)'!O25+'諸口小工事 (税込)'!O51</f>
        <v>0</v>
      </c>
      <c r="Y12" s="184"/>
      <c r="Z12" s="184"/>
      <c r="AA12" s="184"/>
      <c r="AB12" s="184"/>
      <c r="AC12" s="185"/>
      <c r="AD12" s="33"/>
    </row>
    <row r="13" spans="1:30" s="8" customFormat="1" ht="20.100000000000001" customHeight="1">
      <c r="A13" s="32"/>
      <c r="J13" s="34"/>
      <c r="K13" s="34"/>
      <c r="L13" s="34"/>
      <c r="M13" s="34"/>
      <c r="N13" s="34"/>
      <c r="O13" s="34"/>
      <c r="P13" s="34"/>
      <c r="Q13" s="29">
        <v>6170000</v>
      </c>
      <c r="R13" s="29">
        <v>493600</v>
      </c>
      <c r="S13" s="189"/>
      <c r="T13" s="190"/>
      <c r="U13" s="190"/>
      <c r="V13" s="190"/>
      <c r="W13" s="191"/>
      <c r="X13" s="177"/>
      <c r="Y13" s="178"/>
      <c r="Z13" s="178"/>
      <c r="AA13" s="178"/>
      <c r="AB13" s="178"/>
      <c r="AC13" s="179"/>
      <c r="AD13" s="33"/>
    </row>
    <row r="14" spans="1:30" s="8" customFormat="1" ht="20.100000000000001" customHeight="1">
      <c r="A14" s="32"/>
      <c r="J14" s="34"/>
      <c r="K14" s="34"/>
      <c r="L14" s="34"/>
      <c r="M14" s="34"/>
      <c r="N14" s="34"/>
      <c r="O14" s="34"/>
      <c r="P14" s="34"/>
      <c r="Q14" s="29"/>
      <c r="R14" s="29"/>
      <c r="S14" s="118" t="s">
        <v>106</v>
      </c>
      <c r="T14" s="119"/>
      <c r="U14" s="119"/>
      <c r="V14" s="119"/>
      <c r="W14" s="120"/>
      <c r="X14" s="183">
        <f>ROUND(X12 - (X12 / (1 + 0.1)),0)</f>
        <v>0</v>
      </c>
      <c r="Y14" s="184"/>
      <c r="Z14" s="184"/>
      <c r="AA14" s="184"/>
      <c r="AB14" s="184"/>
      <c r="AC14" s="185"/>
      <c r="AD14" s="33"/>
    </row>
    <row r="15" spans="1:30" s="8" customFormat="1" ht="20.100000000000001" customHeight="1">
      <c r="A15" s="32"/>
      <c r="J15" s="34"/>
      <c r="K15" s="34"/>
      <c r="L15" s="34"/>
      <c r="M15" s="34"/>
      <c r="N15" s="34"/>
      <c r="O15" s="34"/>
      <c r="P15" s="34"/>
      <c r="Q15" s="29"/>
      <c r="R15" s="29"/>
      <c r="S15" s="121"/>
      <c r="T15" s="122"/>
      <c r="U15" s="122"/>
      <c r="V15" s="122"/>
      <c r="W15" s="123"/>
      <c r="X15" s="177"/>
      <c r="Y15" s="178"/>
      <c r="Z15" s="178"/>
      <c r="AA15" s="178"/>
      <c r="AB15" s="178"/>
      <c r="AC15" s="179"/>
      <c r="AD15" s="33"/>
    </row>
    <row r="16" spans="1:30" s="8" customFormat="1" ht="36" customHeight="1">
      <c r="A16" s="35"/>
      <c r="B16" s="133" t="s">
        <v>9</v>
      </c>
      <c r="C16" s="133"/>
      <c r="D16" s="34"/>
      <c r="E16" s="34"/>
      <c r="O16" s="34"/>
      <c r="P16" s="34"/>
      <c r="Q16" s="34"/>
      <c r="R16" s="34"/>
      <c r="S16" s="37"/>
      <c r="T16" s="37"/>
      <c r="U16" s="34"/>
      <c r="V16" s="34"/>
      <c r="W16" s="37"/>
      <c r="AD16" s="33"/>
    </row>
    <row r="17" spans="1:30" ht="36" customHeight="1">
      <c r="A17" s="19"/>
      <c r="B17" s="127" t="s">
        <v>10</v>
      </c>
      <c r="C17" s="128"/>
      <c r="D17" s="129"/>
      <c r="E17" s="129"/>
      <c r="F17" s="129"/>
      <c r="G17" s="129"/>
      <c r="H17" s="129"/>
      <c r="I17" s="128" t="s">
        <v>131</v>
      </c>
      <c r="J17" s="128"/>
      <c r="K17" s="129"/>
      <c r="L17" s="129"/>
      <c r="M17" s="129"/>
      <c r="N17" s="129"/>
      <c r="O17" s="130"/>
      <c r="P17" s="131" t="s">
        <v>47</v>
      </c>
      <c r="Q17" s="132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6"/>
      <c r="AD17" s="21"/>
    </row>
    <row r="18" spans="1:30" ht="36" customHeight="1">
      <c r="A18" s="19"/>
      <c r="B18" s="134" t="s">
        <v>15</v>
      </c>
      <c r="C18" s="135"/>
      <c r="D18" s="136"/>
      <c r="E18" s="136"/>
      <c r="F18" s="136"/>
      <c r="G18" s="136"/>
      <c r="H18" s="136"/>
      <c r="I18" s="135" t="s">
        <v>12</v>
      </c>
      <c r="J18" s="135"/>
      <c r="K18" s="137"/>
      <c r="L18" s="138"/>
      <c r="M18" s="138"/>
      <c r="N18" s="138"/>
      <c r="O18" s="139"/>
      <c r="P18" s="198" t="s">
        <v>11</v>
      </c>
      <c r="Q18" s="199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1"/>
      <c r="AD18" s="21"/>
    </row>
    <row r="19" spans="1:30" ht="36" customHeight="1">
      <c r="A19" s="19"/>
      <c r="B19" s="150" t="s">
        <v>133</v>
      </c>
      <c r="C19" s="151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4"/>
      <c r="P19" s="155" t="s">
        <v>134</v>
      </c>
      <c r="Q19" s="156"/>
      <c r="R19" s="143"/>
      <c r="S19" s="143"/>
      <c r="T19" s="143"/>
      <c r="U19" s="143"/>
      <c r="V19" s="143"/>
      <c r="W19" s="142" t="s">
        <v>135</v>
      </c>
      <c r="X19" s="142"/>
      <c r="Y19" s="143"/>
      <c r="Z19" s="143"/>
      <c r="AA19" s="143"/>
      <c r="AB19" s="143"/>
      <c r="AC19" s="144"/>
      <c r="AD19" s="21"/>
    </row>
    <row r="20" spans="1:30" ht="36" customHeight="1">
      <c r="A20" s="19"/>
      <c r="B20" s="146" t="s">
        <v>14</v>
      </c>
      <c r="C20" s="147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9"/>
      <c r="P20" s="171" t="s">
        <v>13</v>
      </c>
      <c r="Q20" s="172"/>
      <c r="R20" s="173"/>
      <c r="S20" s="173"/>
      <c r="T20" s="173"/>
      <c r="U20" s="173"/>
      <c r="V20" s="173"/>
      <c r="W20" s="145" t="s">
        <v>110</v>
      </c>
      <c r="X20" s="145"/>
      <c r="Y20" s="84" t="s">
        <v>132</v>
      </c>
      <c r="Z20" s="168"/>
      <c r="AA20" s="169"/>
      <c r="AB20" s="169"/>
      <c r="AC20" s="170"/>
      <c r="AD20" s="21"/>
    </row>
    <row r="21" spans="1:30" ht="28.15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</row>
    <row r="22" spans="1:30" s="42" customFormat="1" ht="24" customHeight="1">
      <c r="A22" s="140" t="s">
        <v>155</v>
      </c>
      <c r="B22" s="140"/>
      <c r="C22" s="140"/>
      <c r="D22" s="140"/>
      <c r="E22" s="140"/>
      <c r="F22" s="140"/>
      <c r="G22" s="141" t="str">
        <f>W2&amp;X2&amp;Y2&amp;Z2&amp;AA2&amp;AB2&amp;AC2&amp;"　"&amp;R18</f>
        <v>令和年月20日　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</row>
    <row r="23" spans="1:30" ht="20.100000000000001" customHeight="1">
      <c r="R23" s="18"/>
    </row>
    <row r="24" spans="1:30" ht="20.100000000000001" customHeight="1">
      <c r="R24" s="18"/>
    </row>
    <row r="25" spans="1:30" ht="20.100000000000001" customHeight="1">
      <c r="R25" s="18"/>
    </row>
    <row r="26" spans="1:30" ht="20.100000000000001" customHeight="1">
      <c r="R26" s="18"/>
    </row>
    <row r="27" spans="1:30" ht="20.100000000000001" customHeight="1">
      <c r="R27" s="18"/>
    </row>
  </sheetData>
  <sheetProtection password="C05A" sheet="1" objects="1" scenarios="1"/>
  <mergeCells count="46">
    <mergeCell ref="M1:Q2"/>
    <mergeCell ref="X4:AA4"/>
    <mergeCell ref="X5:AA5"/>
    <mergeCell ref="X6:AA6"/>
    <mergeCell ref="Z20:AC20"/>
    <mergeCell ref="P20:Q20"/>
    <mergeCell ref="R20:V20"/>
    <mergeCell ref="X8:AC9"/>
    <mergeCell ref="X10:AC11"/>
    <mergeCell ref="X12:AC13"/>
    <mergeCell ref="S12:W13"/>
    <mergeCell ref="X14:AC15"/>
    <mergeCell ref="S10:W11"/>
    <mergeCell ref="S14:W15"/>
    <mergeCell ref="P18:Q18"/>
    <mergeCell ref="R18:AC18"/>
    <mergeCell ref="A22:F22"/>
    <mergeCell ref="G22:AD22"/>
    <mergeCell ref="W19:X19"/>
    <mergeCell ref="R19:V19"/>
    <mergeCell ref="Y19:AC19"/>
    <mergeCell ref="W20:X20"/>
    <mergeCell ref="B20:C20"/>
    <mergeCell ref="D20:O20"/>
    <mergeCell ref="B19:C19"/>
    <mergeCell ref="D19:O19"/>
    <mergeCell ref="P19:Q19"/>
    <mergeCell ref="B16:C16"/>
    <mergeCell ref="B18:C18"/>
    <mergeCell ref="D18:H18"/>
    <mergeCell ref="I18:J18"/>
    <mergeCell ref="K18:O18"/>
    <mergeCell ref="R17:AC17"/>
    <mergeCell ref="B17:C17"/>
    <mergeCell ref="D17:H17"/>
    <mergeCell ref="I17:J17"/>
    <mergeCell ref="K17:O17"/>
    <mergeCell ref="P17:Q17"/>
    <mergeCell ref="E4:G4"/>
    <mergeCell ref="S5:V5"/>
    <mergeCell ref="C5:I5"/>
    <mergeCell ref="C8:F9"/>
    <mergeCell ref="N8:O9"/>
    <mergeCell ref="G8:M9"/>
    <mergeCell ref="S8:W9"/>
    <mergeCell ref="C6:I6"/>
  </mergeCells>
  <phoneticPr fontId="1"/>
  <dataValidations disablePrompts="1" count="1">
    <dataValidation type="list" allowBlank="1" showInputMessage="1" showErrorMessage="1" sqref="WLO983054:WLS983054 WBS983054:WBW983054 VRW983054:VSA983054 VIA983054:VIE983054 UYE983054:UYI983054 UOI983054:UOM983054 UEM983054:UEQ983054 TUQ983054:TUU983054 TKU983054:TKY983054 TAY983054:TBC983054 SRC983054:SRG983054 SHG983054:SHK983054 RXK983054:RXO983054 RNO983054:RNS983054 RDS983054:RDW983054 QTW983054:QUA983054 QKA983054:QKE983054 QAE983054:QAI983054 PQI983054:PQM983054 PGM983054:PGQ983054 OWQ983054:OWU983054 OMU983054:OMY983054 OCY983054:ODC983054 NTC983054:NTG983054 NJG983054:NJK983054 MZK983054:MZO983054 MPO983054:MPS983054 MFS983054:MFW983054 LVW983054:LWA983054 LMA983054:LME983054 LCE983054:LCI983054 KSI983054:KSM983054 KIM983054:KIQ983054 JYQ983054:JYU983054 JOU983054:JOY983054 JEY983054:JFC983054 IVC983054:IVG983054 ILG983054:ILK983054 IBK983054:IBO983054 HRO983054:HRS983054 HHS983054:HHW983054 GXW983054:GYA983054 GOA983054:GOE983054 GEE983054:GEI983054 FUI983054:FUM983054 FKM983054:FKQ983054 FAQ983054:FAU983054 EQU983054:EQY983054 EGY983054:EHC983054 DXC983054:DXG983054 DNG983054:DNK983054 DDK983054:DDO983054 CTO983054:CTS983054 CJS983054:CJW983054 BZW983054:CAA983054 BQA983054:BQE983054 BGE983054:BGI983054 AWI983054:AWM983054 AMM983054:AMQ983054 ACQ983054:ACU983054 SU983054:SY983054 IY983054:JC983054 WVK917518:WVO917518 WLO917518:WLS917518 WBS917518:WBW917518 VRW917518:VSA917518 VIA917518:VIE917518 UYE917518:UYI917518 UOI917518:UOM917518 UEM917518:UEQ917518 TUQ917518:TUU917518 TKU917518:TKY917518 TAY917518:TBC917518 SRC917518:SRG917518 SHG917518:SHK917518 RXK917518:RXO917518 RNO917518:RNS917518 RDS917518:RDW917518 QTW917518:QUA917518 QKA917518:QKE917518 QAE917518:QAI917518 PQI917518:PQM917518 PGM917518:PGQ917518 OWQ917518:OWU917518 OMU917518:OMY917518 OCY917518:ODC917518 NTC917518:NTG917518 NJG917518:NJK917518 MZK917518:MZO917518 MPO917518:MPS917518 MFS917518:MFW917518 LVW917518:LWA917518 LMA917518:LME917518 LCE917518:LCI917518 KSI917518:KSM917518 KIM917518:KIQ917518 JYQ917518:JYU917518 JOU917518:JOY917518 JEY917518:JFC917518 IVC917518:IVG917518 ILG917518:ILK917518 IBK917518:IBO917518 HRO917518:HRS917518 HHS917518:HHW917518 GXW917518:GYA917518 GOA917518:GOE917518 GEE917518:GEI917518 FUI917518:FUM917518 FKM917518:FKQ917518 FAQ917518:FAU917518 EQU917518:EQY917518 EGY917518:EHC917518 DXC917518:DXG917518 DNG917518:DNK917518 DDK917518:DDO917518 CTO917518:CTS917518 CJS917518:CJW917518 BZW917518:CAA917518 BQA917518:BQE917518 BGE917518:BGI917518 AWI917518:AWM917518 AMM917518:AMQ917518 ACQ917518:ACU917518 SU917518:SY917518 IY917518:JC917518 WVK851982:WVO851982 WLO851982:WLS851982 WBS851982:WBW851982 VRW851982:VSA851982 VIA851982:VIE851982 UYE851982:UYI851982 UOI851982:UOM851982 UEM851982:UEQ851982 TUQ851982:TUU851982 TKU851982:TKY851982 TAY851982:TBC851982 SRC851982:SRG851982 SHG851982:SHK851982 RXK851982:RXO851982 RNO851982:RNS851982 RDS851982:RDW851982 QTW851982:QUA851982 QKA851982:QKE851982 QAE851982:QAI851982 PQI851982:PQM851982 PGM851982:PGQ851982 OWQ851982:OWU851982 OMU851982:OMY851982 OCY851982:ODC851982 NTC851982:NTG851982 NJG851982:NJK851982 MZK851982:MZO851982 MPO851982:MPS851982 MFS851982:MFW851982 LVW851982:LWA851982 LMA851982:LME851982 LCE851982:LCI851982 KSI851982:KSM851982 KIM851982:KIQ851982 JYQ851982:JYU851982 JOU851982:JOY851982 JEY851982:JFC851982 IVC851982:IVG851982 ILG851982:ILK851982 IBK851982:IBO851982 HRO851982:HRS851982 HHS851982:HHW851982 GXW851982:GYA851982 GOA851982:GOE851982 GEE851982:GEI851982 FUI851982:FUM851982 FKM851982:FKQ851982 FAQ851982:FAU851982 EQU851982:EQY851982 EGY851982:EHC851982 DXC851982:DXG851982 DNG851982:DNK851982 DDK851982:DDO851982 CTO851982:CTS851982 CJS851982:CJW851982 BZW851982:CAA851982 BQA851982:BQE851982 BGE851982:BGI851982 AWI851982:AWM851982 AMM851982:AMQ851982 ACQ851982:ACU851982 SU851982:SY851982 IY851982:JC851982 WVK786446:WVO786446 WLO786446:WLS786446 WBS786446:WBW786446 VRW786446:VSA786446 VIA786446:VIE786446 UYE786446:UYI786446 UOI786446:UOM786446 UEM786446:UEQ786446 TUQ786446:TUU786446 TKU786446:TKY786446 TAY786446:TBC786446 SRC786446:SRG786446 SHG786446:SHK786446 RXK786446:RXO786446 RNO786446:RNS786446 RDS786446:RDW786446 QTW786446:QUA786446 QKA786446:QKE786446 QAE786446:QAI786446 PQI786446:PQM786446 PGM786446:PGQ786446 OWQ786446:OWU786446 OMU786446:OMY786446 OCY786446:ODC786446 NTC786446:NTG786446 NJG786446:NJK786446 MZK786446:MZO786446 MPO786446:MPS786446 MFS786446:MFW786446 LVW786446:LWA786446 LMA786446:LME786446 LCE786446:LCI786446 KSI786446:KSM786446 KIM786446:KIQ786446 JYQ786446:JYU786446 JOU786446:JOY786446 JEY786446:JFC786446 IVC786446:IVG786446 ILG786446:ILK786446 IBK786446:IBO786446 HRO786446:HRS786446 HHS786446:HHW786446 GXW786446:GYA786446 GOA786446:GOE786446 GEE786446:GEI786446 FUI786446:FUM786446 FKM786446:FKQ786446 FAQ786446:FAU786446 EQU786446:EQY786446 EGY786446:EHC786446 DXC786446:DXG786446 DNG786446:DNK786446 DDK786446:DDO786446 CTO786446:CTS786446 CJS786446:CJW786446 BZW786446:CAA786446 BQA786446:BQE786446 BGE786446:BGI786446 AWI786446:AWM786446 AMM786446:AMQ786446 ACQ786446:ACU786446 SU786446:SY786446 IY786446:JC786446 WVK720910:WVO720910 WLO720910:WLS720910 WBS720910:WBW720910 VRW720910:VSA720910 VIA720910:VIE720910 UYE720910:UYI720910 UOI720910:UOM720910 UEM720910:UEQ720910 TUQ720910:TUU720910 TKU720910:TKY720910 TAY720910:TBC720910 SRC720910:SRG720910 SHG720910:SHK720910 RXK720910:RXO720910 RNO720910:RNS720910 RDS720910:RDW720910 QTW720910:QUA720910 QKA720910:QKE720910 QAE720910:QAI720910 PQI720910:PQM720910 PGM720910:PGQ720910 OWQ720910:OWU720910 OMU720910:OMY720910 OCY720910:ODC720910 NTC720910:NTG720910 NJG720910:NJK720910 MZK720910:MZO720910 MPO720910:MPS720910 MFS720910:MFW720910 LVW720910:LWA720910 LMA720910:LME720910 LCE720910:LCI720910 KSI720910:KSM720910 KIM720910:KIQ720910 JYQ720910:JYU720910 JOU720910:JOY720910 JEY720910:JFC720910 IVC720910:IVG720910 ILG720910:ILK720910 IBK720910:IBO720910 HRO720910:HRS720910 HHS720910:HHW720910 GXW720910:GYA720910 GOA720910:GOE720910 GEE720910:GEI720910 FUI720910:FUM720910 FKM720910:FKQ720910 FAQ720910:FAU720910 EQU720910:EQY720910 EGY720910:EHC720910 DXC720910:DXG720910 DNG720910:DNK720910 DDK720910:DDO720910 CTO720910:CTS720910 CJS720910:CJW720910 BZW720910:CAA720910 BQA720910:BQE720910 BGE720910:BGI720910 AWI720910:AWM720910 AMM720910:AMQ720910 ACQ720910:ACU720910 SU720910:SY720910 IY720910:JC720910 WVK655374:WVO655374 WLO655374:WLS655374 WBS655374:WBW655374 VRW655374:VSA655374 VIA655374:VIE655374 UYE655374:UYI655374 UOI655374:UOM655374 UEM655374:UEQ655374 TUQ655374:TUU655374 TKU655374:TKY655374 TAY655374:TBC655374 SRC655374:SRG655374 SHG655374:SHK655374 RXK655374:RXO655374 RNO655374:RNS655374 RDS655374:RDW655374 QTW655374:QUA655374 QKA655374:QKE655374 QAE655374:QAI655374 PQI655374:PQM655374 PGM655374:PGQ655374 OWQ655374:OWU655374 OMU655374:OMY655374 OCY655374:ODC655374 NTC655374:NTG655374 NJG655374:NJK655374 MZK655374:MZO655374 MPO655374:MPS655374 MFS655374:MFW655374 LVW655374:LWA655374 LMA655374:LME655374 LCE655374:LCI655374 KSI655374:KSM655374 KIM655374:KIQ655374 JYQ655374:JYU655374 JOU655374:JOY655374 JEY655374:JFC655374 IVC655374:IVG655374 ILG655374:ILK655374 IBK655374:IBO655374 HRO655374:HRS655374 HHS655374:HHW655374 GXW655374:GYA655374 GOA655374:GOE655374 GEE655374:GEI655374 FUI655374:FUM655374 FKM655374:FKQ655374 FAQ655374:FAU655374 EQU655374:EQY655374 EGY655374:EHC655374 DXC655374:DXG655374 DNG655374:DNK655374 DDK655374:DDO655374 CTO655374:CTS655374 CJS655374:CJW655374 BZW655374:CAA655374 BQA655374:BQE655374 BGE655374:BGI655374 AWI655374:AWM655374 AMM655374:AMQ655374 ACQ655374:ACU655374 SU655374:SY655374 IY655374:JC655374 WVK589838:WVO589838 WLO589838:WLS589838 WBS589838:WBW589838 VRW589838:VSA589838 VIA589838:VIE589838 UYE589838:UYI589838 UOI589838:UOM589838 UEM589838:UEQ589838 TUQ589838:TUU589838 TKU589838:TKY589838 TAY589838:TBC589838 SRC589838:SRG589838 SHG589838:SHK589838 RXK589838:RXO589838 RNO589838:RNS589838 RDS589838:RDW589838 QTW589838:QUA589838 QKA589838:QKE589838 QAE589838:QAI589838 PQI589838:PQM589838 PGM589838:PGQ589838 OWQ589838:OWU589838 OMU589838:OMY589838 OCY589838:ODC589838 NTC589838:NTG589838 NJG589838:NJK589838 MZK589838:MZO589838 MPO589838:MPS589838 MFS589838:MFW589838 LVW589838:LWA589838 LMA589838:LME589838 LCE589838:LCI589838 KSI589838:KSM589838 KIM589838:KIQ589838 JYQ589838:JYU589838 JOU589838:JOY589838 JEY589838:JFC589838 IVC589838:IVG589838 ILG589838:ILK589838 IBK589838:IBO589838 HRO589838:HRS589838 HHS589838:HHW589838 GXW589838:GYA589838 GOA589838:GOE589838 GEE589838:GEI589838 FUI589838:FUM589838 FKM589838:FKQ589838 FAQ589838:FAU589838 EQU589838:EQY589838 EGY589838:EHC589838 DXC589838:DXG589838 DNG589838:DNK589838 DDK589838:DDO589838 CTO589838:CTS589838 CJS589838:CJW589838 BZW589838:CAA589838 BQA589838:BQE589838 BGE589838:BGI589838 AWI589838:AWM589838 AMM589838:AMQ589838 ACQ589838:ACU589838 SU589838:SY589838 IY589838:JC589838 WVK524302:WVO524302 WLO524302:WLS524302 WBS524302:WBW524302 VRW524302:VSA524302 VIA524302:VIE524302 UYE524302:UYI524302 UOI524302:UOM524302 UEM524302:UEQ524302 TUQ524302:TUU524302 TKU524302:TKY524302 TAY524302:TBC524302 SRC524302:SRG524302 SHG524302:SHK524302 RXK524302:RXO524302 RNO524302:RNS524302 RDS524302:RDW524302 QTW524302:QUA524302 QKA524302:QKE524302 QAE524302:QAI524302 PQI524302:PQM524302 PGM524302:PGQ524302 OWQ524302:OWU524302 OMU524302:OMY524302 OCY524302:ODC524302 NTC524302:NTG524302 NJG524302:NJK524302 MZK524302:MZO524302 MPO524302:MPS524302 MFS524302:MFW524302 LVW524302:LWA524302 LMA524302:LME524302 LCE524302:LCI524302 KSI524302:KSM524302 KIM524302:KIQ524302 JYQ524302:JYU524302 JOU524302:JOY524302 JEY524302:JFC524302 IVC524302:IVG524302 ILG524302:ILK524302 IBK524302:IBO524302 HRO524302:HRS524302 HHS524302:HHW524302 GXW524302:GYA524302 GOA524302:GOE524302 GEE524302:GEI524302 FUI524302:FUM524302 FKM524302:FKQ524302 FAQ524302:FAU524302 EQU524302:EQY524302 EGY524302:EHC524302 DXC524302:DXG524302 DNG524302:DNK524302 DDK524302:DDO524302 CTO524302:CTS524302 CJS524302:CJW524302 BZW524302:CAA524302 BQA524302:BQE524302 BGE524302:BGI524302 AWI524302:AWM524302 AMM524302:AMQ524302 ACQ524302:ACU524302 SU524302:SY524302 IY524302:JC524302 WVK458766:WVO458766 WLO458766:WLS458766 WBS458766:WBW458766 VRW458766:VSA458766 VIA458766:VIE458766 UYE458766:UYI458766 UOI458766:UOM458766 UEM458766:UEQ458766 TUQ458766:TUU458766 TKU458766:TKY458766 TAY458766:TBC458766 SRC458766:SRG458766 SHG458766:SHK458766 RXK458766:RXO458766 RNO458766:RNS458766 RDS458766:RDW458766 QTW458766:QUA458766 QKA458766:QKE458766 QAE458766:QAI458766 PQI458766:PQM458766 PGM458766:PGQ458766 OWQ458766:OWU458766 OMU458766:OMY458766 OCY458766:ODC458766 NTC458766:NTG458766 NJG458766:NJK458766 MZK458766:MZO458766 MPO458766:MPS458766 MFS458766:MFW458766 LVW458766:LWA458766 LMA458766:LME458766 LCE458766:LCI458766 KSI458766:KSM458766 KIM458766:KIQ458766 JYQ458766:JYU458766 JOU458766:JOY458766 JEY458766:JFC458766 IVC458766:IVG458766 ILG458766:ILK458766 IBK458766:IBO458766 HRO458766:HRS458766 HHS458766:HHW458766 GXW458766:GYA458766 GOA458766:GOE458766 GEE458766:GEI458766 FUI458766:FUM458766 FKM458766:FKQ458766 FAQ458766:FAU458766 EQU458766:EQY458766 EGY458766:EHC458766 DXC458766:DXG458766 DNG458766:DNK458766 DDK458766:DDO458766 CTO458766:CTS458766 CJS458766:CJW458766 BZW458766:CAA458766 BQA458766:BQE458766 BGE458766:BGI458766 AWI458766:AWM458766 AMM458766:AMQ458766 ACQ458766:ACU458766 SU458766:SY458766 IY458766:JC458766 WVK393230:WVO393230 WLO393230:WLS393230 WBS393230:WBW393230 VRW393230:VSA393230 VIA393230:VIE393230 UYE393230:UYI393230 UOI393230:UOM393230 UEM393230:UEQ393230 TUQ393230:TUU393230 TKU393230:TKY393230 TAY393230:TBC393230 SRC393230:SRG393230 SHG393230:SHK393230 RXK393230:RXO393230 RNO393230:RNS393230 RDS393230:RDW393230 QTW393230:QUA393230 QKA393230:QKE393230 QAE393230:QAI393230 PQI393230:PQM393230 PGM393230:PGQ393230 OWQ393230:OWU393230 OMU393230:OMY393230 OCY393230:ODC393230 NTC393230:NTG393230 NJG393230:NJK393230 MZK393230:MZO393230 MPO393230:MPS393230 MFS393230:MFW393230 LVW393230:LWA393230 LMA393230:LME393230 LCE393230:LCI393230 KSI393230:KSM393230 KIM393230:KIQ393230 JYQ393230:JYU393230 JOU393230:JOY393230 JEY393230:JFC393230 IVC393230:IVG393230 ILG393230:ILK393230 IBK393230:IBO393230 HRO393230:HRS393230 HHS393230:HHW393230 GXW393230:GYA393230 GOA393230:GOE393230 GEE393230:GEI393230 FUI393230:FUM393230 FKM393230:FKQ393230 FAQ393230:FAU393230 EQU393230:EQY393230 EGY393230:EHC393230 DXC393230:DXG393230 DNG393230:DNK393230 DDK393230:DDO393230 CTO393230:CTS393230 CJS393230:CJW393230 BZW393230:CAA393230 BQA393230:BQE393230 BGE393230:BGI393230 AWI393230:AWM393230 AMM393230:AMQ393230 ACQ393230:ACU393230 SU393230:SY393230 IY393230:JC393230 WVK327694:WVO327694 WLO327694:WLS327694 WBS327694:WBW327694 VRW327694:VSA327694 VIA327694:VIE327694 UYE327694:UYI327694 UOI327694:UOM327694 UEM327694:UEQ327694 TUQ327694:TUU327694 TKU327694:TKY327694 TAY327694:TBC327694 SRC327694:SRG327694 SHG327694:SHK327694 RXK327694:RXO327694 RNO327694:RNS327694 RDS327694:RDW327694 QTW327694:QUA327694 QKA327694:QKE327694 QAE327694:QAI327694 PQI327694:PQM327694 PGM327694:PGQ327694 OWQ327694:OWU327694 OMU327694:OMY327694 OCY327694:ODC327694 NTC327694:NTG327694 NJG327694:NJK327694 MZK327694:MZO327694 MPO327694:MPS327694 MFS327694:MFW327694 LVW327694:LWA327694 LMA327694:LME327694 LCE327694:LCI327694 KSI327694:KSM327694 KIM327694:KIQ327694 JYQ327694:JYU327694 JOU327694:JOY327694 JEY327694:JFC327694 IVC327694:IVG327694 ILG327694:ILK327694 IBK327694:IBO327694 HRO327694:HRS327694 HHS327694:HHW327694 GXW327694:GYA327694 GOA327694:GOE327694 GEE327694:GEI327694 FUI327694:FUM327694 FKM327694:FKQ327694 FAQ327694:FAU327694 EQU327694:EQY327694 EGY327694:EHC327694 DXC327694:DXG327694 DNG327694:DNK327694 DDK327694:DDO327694 CTO327694:CTS327694 CJS327694:CJW327694 BZW327694:CAA327694 BQA327694:BQE327694 BGE327694:BGI327694 AWI327694:AWM327694 AMM327694:AMQ327694 ACQ327694:ACU327694 SU327694:SY327694 IY327694:JC327694 WVK262158:WVO262158 WLO262158:WLS262158 WBS262158:WBW262158 VRW262158:VSA262158 VIA262158:VIE262158 UYE262158:UYI262158 UOI262158:UOM262158 UEM262158:UEQ262158 TUQ262158:TUU262158 TKU262158:TKY262158 TAY262158:TBC262158 SRC262158:SRG262158 SHG262158:SHK262158 RXK262158:RXO262158 RNO262158:RNS262158 RDS262158:RDW262158 QTW262158:QUA262158 QKA262158:QKE262158 QAE262158:QAI262158 PQI262158:PQM262158 PGM262158:PGQ262158 OWQ262158:OWU262158 OMU262158:OMY262158 OCY262158:ODC262158 NTC262158:NTG262158 NJG262158:NJK262158 MZK262158:MZO262158 MPO262158:MPS262158 MFS262158:MFW262158 LVW262158:LWA262158 LMA262158:LME262158 LCE262158:LCI262158 KSI262158:KSM262158 KIM262158:KIQ262158 JYQ262158:JYU262158 JOU262158:JOY262158 JEY262158:JFC262158 IVC262158:IVG262158 ILG262158:ILK262158 IBK262158:IBO262158 HRO262158:HRS262158 HHS262158:HHW262158 GXW262158:GYA262158 GOA262158:GOE262158 GEE262158:GEI262158 FUI262158:FUM262158 FKM262158:FKQ262158 FAQ262158:FAU262158 EQU262158:EQY262158 EGY262158:EHC262158 DXC262158:DXG262158 DNG262158:DNK262158 DDK262158:DDO262158 CTO262158:CTS262158 CJS262158:CJW262158 BZW262158:CAA262158 BQA262158:BQE262158 BGE262158:BGI262158 AWI262158:AWM262158 AMM262158:AMQ262158 ACQ262158:ACU262158 SU262158:SY262158 IY262158:JC262158 WVK196622:WVO196622 WLO196622:WLS196622 WBS196622:WBW196622 VRW196622:VSA196622 VIA196622:VIE196622 UYE196622:UYI196622 UOI196622:UOM196622 UEM196622:UEQ196622 TUQ196622:TUU196622 TKU196622:TKY196622 TAY196622:TBC196622 SRC196622:SRG196622 SHG196622:SHK196622 RXK196622:RXO196622 RNO196622:RNS196622 RDS196622:RDW196622 QTW196622:QUA196622 QKA196622:QKE196622 QAE196622:QAI196622 PQI196622:PQM196622 PGM196622:PGQ196622 OWQ196622:OWU196622 OMU196622:OMY196622 OCY196622:ODC196622 NTC196622:NTG196622 NJG196622:NJK196622 MZK196622:MZO196622 MPO196622:MPS196622 MFS196622:MFW196622 LVW196622:LWA196622 LMA196622:LME196622 LCE196622:LCI196622 KSI196622:KSM196622 KIM196622:KIQ196622 JYQ196622:JYU196622 JOU196622:JOY196622 JEY196622:JFC196622 IVC196622:IVG196622 ILG196622:ILK196622 IBK196622:IBO196622 HRO196622:HRS196622 HHS196622:HHW196622 GXW196622:GYA196622 GOA196622:GOE196622 GEE196622:GEI196622 FUI196622:FUM196622 FKM196622:FKQ196622 FAQ196622:FAU196622 EQU196622:EQY196622 EGY196622:EHC196622 DXC196622:DXG196622 DNG196622:DNK196622 DDK196622:DDO196622 CTO196622:CTS196622 CJS196622:CJW196622 BZW196622:CAA196622 BQA196622:BQE196622 BGE196622:BGI196622 AWI196622:AWM196622 AMM196622:AMQ196622 ACQ196622:ACU196622 SU196622:SY196622 IY196622:JC196622 WVK131086:WVO131086 WLO131086:WLS131086 WBS131086:WBW131086 VRW131086:VSA131086 VIA131086:VIE131086 UYE131086:UYI131086 UOI131086:UOM131086 UEM131086:UEQ131086 TUQ131086:TUU131086 TKU131086:TKY131086 TAY131086:TBC131086 SRC131086:SRG131086 SHG131086:SHK131086 RXK131086:RXO131086 RNO131086:RNS131086 RDS131086:RDW131086 QTW131086:QUA131086 QKA131086:QKE131086 QAE131086:QAI131086 PQI131086:PQM131086 PGM131086:PGQ131086 OWQ131086:OWU131086 OMU131086:OMY131086 OCY131086:ODC131086 NTC131086:NTG131086 NJG131086:NJK131086 MZK131086:MZO131086 MPO131086:MPS131086 MFS131086:MFW131086 LVW131086:LWA131086 LMA131086:LME131086 LCE131086:LCI131086 KSI131086:KSM131086 KIM131086:KIQ131086 JYQ131086:JYU131086 JOU131086:JOY131086 JEY131086:JFC131086 IVC131086:IVG131086 ILG131086:ILK131086 IBK131086:IBO131086 HRO131086:HRS131086 HHS131086:HHW131086 GXW131086:GYA131086 GOA131086:GOE131086 GEE131086:GEI131086 FUI131086:FUM131086 FKM131086:FKQ131086 FAQ131086:FAU131086 EQU131086:EQY131086 EGY131086:EHC131086 DXC131086:DXG131086 DNG131086:DNK131086 DDK131086:DDO131086 CTO131086:CTS131086 CJS131086:CJW131086 BZW131086:CAA131086 BQA131086:BQE131086 BGE131086:BGI131086 AWI131086:AWM131086 AMM131086:AMQ131086 ACQ131086:ACU131086 SU131086:SY131086 IY131086:JC131086 WVK65550:WVO65550 WLO65550:WLS65550 WBS65550:WBW65550 VRW65550:VSA65550 VIA65550:VIE65550 UYE65550:UYI65550 UOI65550:UOM65550 UEM65550:UEQ65550 TUQ65550:TUU65550 TKU65550:TKY65550 TAY65550:TBC65550 SRC65550:SRG65550 SHG65550:SHK65550 RXK65550:RXO65550 RNO65550:RNS65550 RDS65550:RDW65550 QTW65550:QUA65550 QKA65550:QKE65550 QAE65550:QAI65550 PQI65550:PQM65550 PGM65550:PGQ65550 OWQ65550:OWU65550 OMU65550:OMY65550 OCY65550:ODC65550 NTC65550:NTG65550 NJG65550:NJK65550 MZK65550:MZO65550 MPO65550:MPS65550 MFS65550:MFW65550 LVW65550:LWA65550 LMA65550:LME65550 LCE65550:LCI65550 KSI65550:KSM65550 KIM65550:KIQ65550 JYQ65550:JYU65550 JOU65550:JOY65550 JEY65550:JFC65550 IVC65550:IVG65550 ILG65550:ILK65550 IBK65550:IBO65550 HRO65550:HRS65550 HHS65550:HHW65550 GXW65550:GYA65550 GOA65550:GOE65550 GEE65550:GEI65550 FUI65550:FUM65550 FKM65550:FKQ65550 FAQ65550:FAU65550 EQU65550:EQY65550 EGY65550:EHC65550 DXC65550:DXG65550 DNG65550:DNK65550 DDK65550:DDO65550 CTO65550:CTS65550 CJS65550:CJW65550 BZW65550:CAA65550 BQA65550:BQE65550 BGE65550:BGI65550 AWI65550:AWM65550 AMM65550:AMQ65550 ACQ65550:ACU65550 SU65550:SY65550 IY65550:JC65550 WVK983054:WVO983054 WVK19:WVO19 WLO19:WLS19 WBS19:WBW19 VRW19:VSA19 VIA19:VIE19 UYE19:UYI19 UOI19:UOM19 UEM19:UEQ19 TUQ19:TUU19 TKU19:TKY19 TAY19:TBC19 SRC19:SRG19 SHG19:SHK19 RXK19:RXO19 RNO19:RNS19 RDS19:RDW19 QTW19:QUA19 QKA19:QKE19 QAE19:QAI19 PQI19:PQM19 PGM19:PGQ19 OWQ19:OWU19 OMU19:OMY19 OCY19:ODC19 NTC19:NTG19 NJG19:NJK19 MZK19:MZO19 MPO19:MPS19 MFS19:MFW19 LVW19:LWA19 LMA19:LME19 LCE19:LCI19 KSI19:KSM19 KIM19:KIQ19 JYQ19:JYU19 JOU19:JOY19 JEY19:JFC19 IVC19:IVG19 ILG19:ILK19 IBK19:IBO19 HRO19:HRS19 HHS19:HHW19 GXW19:GYA19 GOA19:GOE19 GEE19:GEI19 FUI19:FUM19 FKM19:FKQ19 FAQ19:FAU19 EQU19:EQY19 EGY19:EHC19 DXC19:DXG19 DNG19:DNK19 DDK19:DDO19 CTO19:CTS19 CJS19:CJW19 BZW19:CAA19 BQA19:BQE19 BGE19:BGI19 AWI19:AWM19 AMM19:AMQ19 ACQ19:ACU19 SU19:SY19 IY19:JC19 D65550:H65550 D983054:H983054 D917518:H917518 D851982:H851982 D786446:H786446 D720910:H720910 D655374:H655374 D589838:H589838 D524302:H524302 D458766:H458766 D393230:H393230 D327694:H327694 D262158:H262158 D196622:H196622 D131086:H131086">
      <formula1>#REF!</formula1>
    </dataValidation>
  </dataValidations>
  <printOptions horizontalCentered="1" verticalCentered="1"/>
  <pageMargins left="0.39370078740157483" right="0.39370078740157483" top="0.59055118110236227" bottom="0" header="0" footer="0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78"/>
  <sheetViews>
    <sheetView showGridLines="0" showRowColHeaders="0" showZeros="0" view="pageBreakPreview" zoomScale="85" zoomScaleNormal="100" zoomScaleSheetLayoutView="85" workbookViewId="0">
      <selection activeCell="C3" sqref="C3:G3"/>
    </sheetView>
  </sheetViews>
  <sheetFormatPr defaultRowHeight="11.25"/>
  <cols>
    <col min="1" max="22" width="5.75" style="4" customWidth="1"/>
    <col min="23" max="23" width="5.75" style="5" customWidth="1"/>
    <col min="24" max="16384" width="9" style="4"/>
  </cols>
  <sheetData>
    <row r="1" spans="1:24" ht="24" customHeight="1">
      <c r="A1" s="232">
        <v>1</v>
      </c>
      <c r="B1" s="232"/>
      <c r="C1" s="232"/>
      <c r="D1" s="250" t="str">
        <f>総括請求書!$W$2&amp;総括請求書!$X$2&amp;総括請求書!$Y$2&amp;総括請求書!$Z$2&amp;総括請求書!$AA$2&amp;総括請求書!$AB$2&amp;総括請求書!$AC$2</f>
        <v>令和年月20日</v>
      </c>
      <c r="E1" s="251"/>
      <c r="F1" s="251"/>
      <c r="G1" s="252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8" t="s">
        <v>85</v>
      </c>
    </row>
    <row r="2" spans="1:24" ht="24" customHeight="1"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9"/>
      <c r="X2" s="97"/>
    </row>
    <row r="3" spans="1:24" ht="24" customHeight="1">
      <c r="A3" s="206" t="s">
        <v>136</v>
      </c>
      <c r="B3" s="219"/>
      <c r="C3" s="220"/>
      <c r="D3" s="221"/>
      <c r="E3" s="221"/>
      <c r="F3" s="221"/>
      <c r="G3" s="221"/>
      <c r="H3" s="253" t="s">
        <v>119</v>
      </c>
      <c r="I3" s="254"/>
      <c r="J3" s="254"/>
      <c r="K3" s="254"/>
      <c r="L3" s="254"/>
      <c r="M3" s="254"/>
      <c r="N3" s="254"/>
      <c r="O3" s="100"/>
      <c r="P3" s="100"/>
      <c r="Q3" s="100"/>
      <c r="R3" s="101"/>
      <c r="S3" s="101"/>
      <c r="T3" s="101"/>
      <c r="U3" s="101"/>
      <c r="V3" s="97"/>
      <c r="W3" s="99"/>
      <c r="X3" s="97"/>
    </row>
    <row r="4" spans="1:24" ht="24" customHeight="1">
      <c r="A4" s="206" t="s">
        <v>120</v>
      </c>
      <c r="B4" s="207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06" t="s">
        <v>137</v>
      </c>
      <c r="N4" s="207"/>
      <c r="O4" s="210"/>
      <c r="P4" s="208"/>
      <c r="Q4" s="85" t="s">
        <v>138</v>
      </c>
      <c r="R4" s="208"/>
      <c r="S4" s="209"/>
      <c r="T4" s="206" t="s">
        <v>121</v>
      </c>
      <c r="U4" s="219"/>
      <c r="V4" s="229"/>
      <c r="W4" s="230"/>
      <c r="X4" s="231"/>
    </row>
    <row r="5" spans="1:24" ht="24" customHeight="1"/>
    <row r="6" spans="1:24" ht="24" customHeight="1">
      <c r="A6" s="226" t="s">
        <v>118</v>
      </c>
      <c r="B6" s="227"/>
      <c r="C6" s="227"/>
      <c r="D6" s="227"/>
      <c r="E6" s="227"/>
      <c r="F6" s="228"/>
      <c r="G6" s="226" t="s">
        <v>19</v>
      </c>
      <c r="H6" s="228"/>
      <c r="I6" s="226" t="s">
        <v>86</v>
      </c>
      <c r="J6" s="227"/>
      <c r="K6" s="227"/>
      <c r="L6" s="228"/>
      <c r="M6" s="226" t="s">
        <v>18</v>
      </c>
      <c r="N6" s="228"/>
      <c r="O6" s="233" t="s">
        <v>114</v>
      </c>
      <c r="P6" s="234"/>
      <c r="Q6" s="226" t="s">
        <v>117</v>
      </c>
      <c r="R6" s="227"/>
      <c r="S6" s="228"/>
      <c r="T6" s="233" t="s">
        <v>115</v>
      </c>
      <c r="U6" s="234"/>
      <c r="V6" s="239" t="s">
        <v>17</v>
      </c>
      <c r="W6" s="240"/>
      <c r="X6" s="241"/>
    </row>
    <row r="7" spans="1:24" ht="24" customHeight="1">
      <c r="A7" s="203"/>
      <c r="B7" s="203"/>
      <c r="C7" s="203"/>
      <c r="D7" s="203"/>
      <c r="E7" s="203"/>
      <c r="F7" s="203"/>
      <c r="G7" s="204"/>
      <c r="H7" s="205"/>
      <c r="I7" s="238"/>
      <c r="J7" s="238"/>
      <c r="K7" s="238"/>
      <c r="L7" s="238"/>
      <c r="M7" s="211"/>
      <c r="N7" s="212"/>
      <c r="O7" s="213" t="str">
        <f>IF(I7="","",(Q7/I7))</f>
        <v/>
      </c>
      <c r="P7" s="214"/>
      <c r="Q7" s="211"/>
      <c r="R7" s="215"/>
      <c r="S7" s="212"/>
      <c r="T7" s="213" t="str">
        <f>IF(I7="","",(M7+Q7)/I7)</f>
        <v/>
      </c>
      <c r="U7" s="214"/>
      <c r="V7" s="235" t="str">
        <f>IF(I7="","",I7-M7-Q7)</f>
        <v/>
      </c>
      <c r="W7" s="236"/>
      <c r="X7" s="237"/>
    </row>
    <row r="8" spans="1:24" ht="24" customHeight="1">
      <c r="A8" s="203"/>
      <c r="B8" s="203"/>
      <c r="C8" s="203"/>
      <c r="D8" s="203"/>
      <c r="E8" s="203"/>
      <c r="F8" s="203"/>
      <c r="G8" s="204"/>
      <c r="H8" s="205"/>
      <c r="I8" s="238"/>
      <c r="J8" s="238"/>
      <c r="K8" s="238"/>
      <c r="L8" s="238"/>
      <c r="M8" s="211"/>
      <c r="N8" s="212"/>
      <c r="O8" s="213" t="str">
        <f>IF(I8="","",(Q8/I8))</f>
        <v/>
      </c>
      <c r="P8" s="214"/>
      <c r="Q8" s="211"/>
      <c r="R8" s="215"/>
      <c r="S8" s="212"/>
      <c r="T8" s="213" t="str">
        <f>IF(I8="","",(M8+Q8)/I8)</f>
        <v/>
      </c>
      <c r="U8" s="214"/>
      <c r="V8" s="235" t="str">
        <f>IF(I8="","",I8-M8-Q8)</f>
        <v/>
      </c>
      <c r="W8" s="236"/>
      <c r="X8" s="237"/>
    </row>
    <row r="9" spans="1:24" ht="24" customHeight="1">
      <c r="A9" s="203"/>
      <c r="B9" s="203"/>
      <c r="C9" s="203"/>
      <c r="D9" s="203"/>
      <c r="E9" s="203"/>
      <c r="F9" s="203"/>
      <c r="G9" s="204"/>
      <c r="H9" s="205"/>
      <c r="I9" s="238"/>
      <c r="J9" s="238"/>
      <c r="K9" s="238"/>
      <c r="L9" s="238"/>
      <c r="M9" s="211"/>
      <c r="N9" s="212"/>
      <c r="O9" s="213" t="str">
        <f>IF(I9="","",(Q9/I9))</f>
        <v/>
      </c>
      <c r="P9" s="214"/>
      <c r="Q9" s="211"/>
      <c r="R9" s="215"/>
      <c r="S9" s="212"/>
      <c r="T9" s="213" t="str">
        <f>IF(I9="","",(M9+Q9)/I9)</f>
        <v/>
      </c>
      <c r="U9" s="214"/>
      <c r="V9" s="235" t="str">
        <f>IF(I9="","",I9-M9-Q9)</f>
        <v/>
      </c>
      <c r="W9" s="236"/>
      <c r="X9" s="237"/>
    </row>
    <row r="10" spans="1:24" ht="24" customHeight="1">
      <c r="A10" s="203"/>
      <c r="B10" s="203"/>
      <c r="C10" s="203"/>
      <c r="D10" s="203"/>
      <c r="E10" s="203"/>
      <c r="F10" s="203"/>
      <c r="G10" s="204"/>
      <c r="H10" s="205"/>
      <c r="I10" s="238"/>
      <c r="J10" s="238"/>
      <c r="K10" s="238"/>
      <c r="L10" s="238"/>
      <c r="M10" s="211"/>
      <c r="N10" s="212"/>
      <c r="O10" s="213" t="str">
        <f>IF(I10="","",(Q10/I10))</f>
        <v/>
      </c>
      <c r="P10" s="214"/>
      <c r="Q10" s="211"/>
      <c r="R10" s="215"/>
      <c r="S10" s="212"/>
      <c r="T10" s="213" t="str">
        <f>IF(I10="","",(M10+Q10)/I10)</f>
        <v/>
      </c>
      <c r="U10" s="214"/>
      <c r="V10" s="235" t="str">
        <f>IF(I10="","",I10-M10-Q10)</f>
        <v/>
      </c>
      <c r="W10" s="236"/>
      <c r="X10" s="237"/>
    </row>
    <row r="11" spans="1:24" ht="24" customHeight="1" thickBot="1">
      <c r="A11" s="203"/>
      <c r="B11" s="203"/>
      <c r="C11" s="203"/>
      <c r="D11" s="203"/>
      <c r="E11" s="203"/>
      <c r="F11" s="203"/>
      <c r="G11" s="204"/>
      <c r="H11" s="205"/>
      <c r="I11" s="238"/>
      <c r="J11" s="238"/>
      <c r="K11" s="238"/>
      <c r="L11" s="238"/>
      <c r="M11" s="211"/>
      <c r="N11" s="212"/>
      <c r="O11" s="213" t="str">
        <f>IF(I11="","",(Q11/I11))</f>
        <v/>
      </c>
      <c r="P11" s="214"/>
      <c r="Q11" s="211"/>
      <c r="R11" s="215"/>
      <c r="S11" s="212"/>
      <c r="T11" s="213" t="str">
        <f>IF(I11="","",(M11+Q11)/I11)</f>
        <v/>
      </c>
      <c r="U11" s="214"/>
      <c r="V11" s="235" t="str">
        <f>IF(I11="","",I11-M11-Q11)</f>
        <v/>
      </c>
      <c r="W11" s="236"/>
      <c r="X11" s="237"/>
    </row>
    <row r="12" spans="1:24" ht="24" customHeight="1" thickBot="1">
      <c r="O12" s="222" t="s">
        <v>116</v>
      </c>
      <c r="P12" s="223"/>
      <c r="Q12" s="216">
        <f>SUM(Q7:S11)</f>
        <v>0</v>
      </c>
      <c r="R12" s="216"/>
      <c r="S12" s="217"/>
      <c r="T12" s="51"/>
      <c r="U12" s="50"/>
      <c r="V12" s="43"/>
      <c r="W12" s="43"/>
      <c r="X12" s="1"/>
    </row>
    <row r="13" spans="1:24" ht="18" customHeight="1">
      <c r="P13" s="6"/>
      <c r="Q13" s="54"/>
      <c r="R13" s="54"/>
      <c r="S13" s="54"/>
      <c r="T13" s="50"/>
      <c r="U13" s="50"/>
      <c r="W13" s="4"/>
      <c r="X13" s="5"/>
    </row>
    <row r="14" spans="1:24" ht="24" customHeight="1">
      <c r="A14" s="218">
        <v>2</v>
      </c>
      <c r="B14" s="218"/>
      <c r="C14" s="218"/>
      <c r="D14" s="250" t="str">
        <f>総括請求書!$W$2&amp;総括請求書!$X$2&amp;総括請求書!$Y$2&amp;総括請求書!$Z$2&amp;総括請求書!$AA$2&amp;総括請求書!$AB$2&amp;総括請求書!$AC$2</f>
        <v>令和年月20日</v>
      </c>
      <c r="E14" s="251"/>
      <c r="F14" s="251"/>
      <c r="G14" s="252"/>
      <c r="H14" s="6"/>
      <c r="I14" s="255"/>
      <c r="J14" s="255"/>
      <c r="K14" s="255"/>
      <c r="L14" s="255"/>
      <c r="M14" s="255"/>
      <c r="N14" s="255"/>
      <c r="O14" s="255"/>
      <c r="W14" s="4"/>
      <c r="X14" s="63" t="s">
        <v>85</v>
      </c>
    </row>
    <row r="15" spans="1:24" ht="24" customHeight="1"/>
    <row r="16" spans="1:24" ht="24" customHeight="1">
      <c r="A16" s="206" t="s">
        <v>136</v>
      </c>
      <c r="B16" s="219"/>
      <c r="C16" s="220"/>
      <c r="D16" s="221"/>
      <c r="E16" s="221"/>
      <c r="F16" s="221"/>
      <c r="G16" s="221"/>
      <c r="H16" s="224" t="s">
        <v>119</v>
      </c>
      <c r="I16" s="225"/>
      <c r="J16" s="225"/>
      <c r="K16" s="225"/>
      <c r="L16" s="225"/>
      <c r="M16" s="225"/>
      <c r="N16" s="225"/>
      <c r="O16" s="86"/>
      <c r="P16" s="86"/>
      <c r="Q16" s="86"/>
      <c r="R16" s="101"/>
      <c r="S16" s="101"/>
      <c r="T16" s="101"/>
      <c r="U16" s="101"/>
    </row>
    <row r="17" spans="1:25" ht="24" customHeight="1">
      <c r="A17" s="206" t="s">
        <v>120</v>
      </c>
      <c r="B17" s="207"/>
      <c r="C17" s="229"/>
      <c r="D17" s="230"/>
      <c r="E17" s="230"/>
      <c r="F17" s="230"/>
      <c r="G17" s="230"/>
      <c r="H17" s="230"/>
      <c r="I17" s="230"/>
      <c r="J17" s="230"/>
      <c r="K17" s="230"/>
      <c r="L17" s="230"/>
      <c r="M17" s="206" t="s">
        <v>137</v>
      </c>
      <c r="N17" s="207"/>
      <c r="O17" s="210"/>
      <c r="P17" s="208"/>
      <c r="Q17" s="85" t="s">
        <v>138</v>
      </c>
      <c r="R17" s="208"/>
      <c r="S17" s="209"/>
      <c r="T17" s="206" t="s">
        <v>121</v>
      </c>
      <c r="U17" s="219"/>
      <c r="V17" s="229"/>
      <c r="W17" s="230"/>
      <c r="X17" s="231"/>
    </row>
    <row r="18" spans="1:25" ht="24" customHeight="1"/>
    <row r="19" spans="1:25" ht="24" customHeight="1">
      <c r="A19" s="226" t="s">
        <v>118</v>
      </c>
      <c r="B19" s="227"/>
      <c r="C19" s="227"/>
      <c r="D19" s="227"/>
      <c r="E19" s="227"/>
      <c r="F19" s="228"/>
      <c r="G19" s="226" t="s">
        <v>19</v>
      </c>
      <c r="H19" s="228"/>
      <c r="I19" s="226" t="s">
        <v>86</v>
      </c>
      <c r="J19" s="227"/>
      <c r="K19" s="227"/>
      <c r="L19" s="228"/>
      <c r="M19" s="226" t="s">
        <v>18</v>
      </c>
      <c r="N19" s="228"/>
      <c r="O19" s="233" t="s">
        <v>114</v>
      </c>
      <c r="P19" s="234"/>
      <c r="Q19" s="226" t="s">
        <v>117</v>
      </c>
      <c r="R19" s="227"/>
      <c r="S19" s="228"/>
      <c r="T19" s="233" t="s">
        <v>115</v>
      </c>
      <c r="U19" s="234"/>
      <c r="V19" s="239" t="s">
        <v>17</v>
      </c>
      <c r="W19" s="240"/>
      <c r="X19" s="241"/>
    </row>
    <row r="20" spans="1:25" ht="24" customHeight="1">
      <c r="A20" s="203"/>
      <c r="B20" s="203"/>
      <c r="C20" s="203"/>
      <c r="D20" s="203"/>
      <c r="E20" s="203"/>
      <c r="F20" s="203"/>
      <c r="G20" s="204"/>
      <c r="H20" s="205"/>
      <c r="I20" s="238"/>
      <c r="J20" s="238"/>
      <c r="K20" s="238"/>
      <c r="L20" s="238"/>
      <c r="M20" s="211"/>
      <c r="N20" s="212"/>
      <c r="O20" s="213" t="str">
        <f>IF(I20="","",(Q20/I20))</f>
        <v/>
      </c>
      <c r="P20" s="214"/>
      <c r="Q20" s="211"/>
      <c r="R20" s="215"/>
      <c r="S20" s="212"/>
      <c r="T20" s="213" t="str">
        <f>IF(I20="","",(M20+Q20)/I20)</f>
        <v/>
      </c>
      <c r="U20" s="214"/>
      <c r="V20" s="235" t="str">
        <f>IF(I20="","",I20-M20-Q20)</f>
        <v/>
      </c>
      <c r="W20" s="236"/>
      <c r="X20" s="237"/>
    </row>
    <row r="21" spans="1:25" ht="24" customHeight="1">
      <c r="A21" s="203"/>
      <c r="B21" s="203"/>
      <c r="C21" s="203"/>
      <c r="D21" s="203"/>
      <c r="E21" s="203"/>
      <c r="F21" s="203"/>
      <c r="G21" s="204"/>
      <c r="H21" s="205"/>
      <c r="I21" s="238"/>
      <c r="J21" s="238"/>
      <c r="K21" s="238"/>
      <c r="L21" s="238"/>
      <c r="M21" s="211"/>
      <c r="N21" s="212"/>
      <c r="O21" s="213" t="str">
        <f>IF(I21="","",(Q21/I21))</f>
        <v/>
      </c>
      <c r="P21" s="214"/>
      <c r="Q21" s="211"/>
      <c r="R21" s="215"/>
      <c r="S21" s="212"/>
      <c r="T21" s="213" t="str">
        <f>IF(I21="","",(M21+Q21)/I21)</f>
        <v/>
      </c>
      <c r="U21" s="214"/>
      <c r="V21" s="235" t="str">
        <f>IF(I21="","",I21-M21-Q21)</f>
        <v/>
      </c>
      <c r="W21" s="236"/>
      <c r="X21" s="237"/>
    </row>
    <row r="22" spans="1:25" ht="24" customHeight="1">
      <c r="A22" s="203"/>
      <c r="B22" s="203"/>
      <c r="C22" s="203"/>
      <c r="D22" s="203"/>
      <c r="E22" s="203"/>
      <c r="F22" s="203"/>
      <c r="G22" s="204"/>
      <c r="H22" s="205"/>
      <c r="I22" s="238"/>
      <c r="J22" s="238"/>
      <c r="K22" s="238"/>
      <c r="L22" s="238"/>
      <c r="M22" s="211"/>
      <c r="N22" s="212"/>
      <c r="O22" s="213" t="str">
        <f>IF(I22="","",(Q22/I22))</f>
        <v/>
      </c>
      <c r="P22" s="214"/>
      <c r="Q22" s="211"/>
      <c r="R22" s="215"/>
      <c r="S22" s="212"/>
      <c r="T22" s="213" t="str">
        <f>IF(I22="","",(M22+Q22)/I22)</f>
        <v/>
      </c>
      <c r="U22" s="214"/>
      <c r="V22" s="235" t="str">
        <f>IF(I22="","",I22-M22-Q22)</f>
        <v/>
      </c>
      <c r="W22" s="236"/>
      <c r="X22" s="237"/>
    </row>
    <row r="23" spans="1:25" ht="24" customHeight="1">
      <c r="A23" s="203"/>
      <c r="B23" s="203"/>
      <c r="C23" s="203"/>
      <c r="D23" s="203"/>
      <c r="E23" s="203"/>
      <c r="F23" s="203"/>
      <c r="G23" s="204"/>
      <c r="H23" s="205"/>
      <c r="I23" s="238"/>
      <c r="J23" s="238"/>
      <c r="K23" s="238"/>
      <c r="L23" s="238"/>
      <c r="M23" s="211"/>
      <c r="N23" s="212"/>
      <c r="O23" s="213" t="str">
        <f>IF(I23="","",(Q23/I23))</f>
        <v/>
      </c>
      <c r="P23" s="214"/>
      <c r="Q23" s="211"/>
      <c r="R23" s="215"/>
      <c r="S23" s="212"/>
      <c r="T23" s="213" t="str">
        <f>IF(I23="","",(M23+Q23)/I23)</f>
        <v/>
      </c>
      <c r="U23" s="214"/>
      <c r="V23" s="235" t="str">
        <f>IF(I23="","",I23-M23-Q23)</f>
        <v/>
      </c>
      <c r="W23" s="236"/>
      <c r="X23" s="237"/>
    </row>
    <row r="24" spans="1:25" ht="24" customHeight="1" thickBot="1">
      <c r="A24" s="203"/>
      <c r="B24" s="203"/>
      <c r="C24" s="203"/>
      <c r="D24" s="203"/>
      <c r="E24" s="203"/>
      <c r="F24" s="203"/>
      <c r="G24" s="204"/>
      <c r="H24" s="205"/>
      <c r="I24" s="238"/>
      <c r="J24" s="238"/>
      <c r="K24" s="238"/>
      <c r="L24" s="238"/>
      <c r="M24" s="211"/>
      <c r="N24" s="212"/>
      <c r="O24" s="213" t="str">
        <f>IF(I24="","",(Q24/I24))</f>
        <v/>
      </c>
      <c r="P24" s="214"/>
      <c r="Q24" s="211"/>
      <c r="R24" s="215"/>
      <c r="S24" s="212"/>
      <c r="T24" s="213" t="str">
        <f>IF(I24="","",(M24+Q24)/I24)</f>
        <v/>
      </c>
      <c r="U24" s="214"/>
      <c r="V24" s="235" t="str">
        <f>IF(I24="","",I24-M24-Q24)</f>
        <v/>
      </c>
      <c r="W24" s="236"/>
      <c r="X24" s="237"/>
    </row>
    <row r="25" spans="1:25" ht="24" customHeight="1" thickBot="1">
      <c r="O25" s="222" t="s">
        <v>116</v>
      </c>
      <c r="P25" s="223"/>
      <c r="Q25" s="242">
        <f>SUM(Q20:S24)</f>
        <v>0</v>
      </c>
      <c r="R25" s="216"/>
      <c r="S25" s="217"/>
      <c r="T25" s="51"/>
      <c r="U25" s="50"/>
      <c r="V25" s="43"/>
      <c r="W25" s="43"/>
      <c r="X25" s="1"/>
    </row>
    <row r="26" spans="1:25" ht="18" customHeight="1">
      <c r="A26" s="202" t="str">
        <f>総括請求書!$A$22</f>
        <v>統一請求書 Ver.5.2</v>
      </c>
      <c r="B26" s="202"/>
      <c r="M26" s="49"/>
      <c r="N26" s="52"/>
      <c r="O26" s="243" t="str">
        <f>総括請求書!$W$2&amp;総括請求書!$X$2&amp;総括請求書!$Y$2&amp;総括請求書!$Z$2&amp;総括請求書!$AA$2&amp;総括請求書!$AB$2&amp;総括請求書!$AC$2&amp;"　"&amp;総括請求書!$R$18</f>
        <v>令和年月20日　</v>
      </c>
      <c r="P26" s="243"/>
      <c r="Q26" s="243"/>
      <c r="R26" s="243"/>
      <c r="S26" s="243"/>
      <c r="T26" s="243"/>
      <c r="U26" s="243"/>
      <c r="V26" s="243"/>
      <c r="W26" s="243"/>
      <c r="X26" s="243"/>
      <c r="Y26" s="53"/>
    </row>
    <row r="27" spans="1:25" ht="24" customHeight="1">
      <c r="A27" s="218">
        <v>3</v>
      </c>
      <c r="B27" s="218"/>
      <c r="C27" s="218"/>
      <c r="D27" s="250" t="str">
        <f>総括請求書!$W$2&amp;総括請求書!$X$2&amp;総括請求書!$Y$2&amp;総括請求書!$Z$2&amp;総括請求書!$AA$2&amp;総括請求書!$AB$2&amp;総括請求書!$AC$2</f>
        <v>令和年月20日</v>
      </c>
      <c r="E27" s="251"/>
      <c r="F27" s="251"/>
      <c r="G27" s="252"/>
      <c r="H27" s="6"/>
      <c r="W27" s="4"/>
      <c r="X27" s="63" t="s">
        <v>85</v>
      </c>
    </row>
    <row r="28" spans="1:25" ht="24" customHeight="1"/>
    <row r="29" spans="1:25" ht="24" customHeight="1">
      <c r="A29" s="206" t="s">
        <v>136</v>
      </c>
      <c r="B29" s="219"/>
      <c r="C29" s="220"/>
      <c r="D29" s="221"/>
      <c r="E29" s="221"/>
      <c r="F29" s="221"/>
      <c r="G29" s="221"/>
      <c r="H29" s="224" t="s">
        <v>119</v>
      </c>
      <c r="I29" s="225"/>
      <c r="J29" s="225"/>
      <c r="K29" s="225"/>
      <c r="L29" s="225"/>
      <c r="M29" s="225"/>
      <c r="N29" s="225"/>
      <c r="O29" s="86"/>
      <c r="P29" s="86"/>
      <c r="Q29" s="86"/>
      <c r="R29" s="101"/>
      <c r="S29" s="101"/>
      <c r="T29" s="101"/>
      <c r="U29" s="101"/>
    </row>
    <row r="30" spans="1:25" ht="24" customHeight="1">
      <c r="A30" s="206" t="s">
        <v>120</v>
      </c>
      <c r="B30" s="207"/>
      <c r="C30" s="229"/>
      <c r="D30" s="230"/>
      <c r="E30" s="230"/>
      <c r="F30" s="230"/>
      <c r="G30" s="230"/>
      <c r="H30" s="230"/>
      <c r="I30" s="230"/>
      <c r="J30" s="230"/>
      <c r="K30" s="230"/>
      <c r="L30" s="230"/>
      <c r="M30" s="206" t="s">
        <v>137</v>
      </c>
      <c r="N30" s="207"/>
      <c r="O30" s="210"/>
      <c r="P30" s="208"/>
      <c r="Q30" s="85" t="s">
        <v>138</v>
      </c>
      <c r="R30" s="208"/>
      <c r="S30" s="209"/>
      <c r="T30" s="206" t="s">
        <v>121</v>
      </c>
      <c r="U30" s="219"/>
      <c r="V30" s="229"/>
      <c r="W30" s="230"/>
      <c r="X30" s="231"/>
    </row>
    <row r="31" spans="1:25" ht="24" customHeight="1"/>
    <row r="32" spans="1:25" ht="24" customHeight="1">
      <c r="A32" s="226" t="s">
        <v>118</v>
      </c>
      <c r="B32" s="227"/>
      <c r="C32" s="227"/>
      <c r="D32" s="227"/>
      <c r="E32" s="227"/>
      <c r="F32" s="228"/>
      <c r="G32" s="226" t="s">
        <v>19</v>
      </c>
      <c r="H32" s="228"/>
      <c r="I32" s="226" t="s">
        <v>86</v>
      </c>
      <c r="J32" s="227"/>
      <c r="K32" s="227"/>
      <c r="L32" s="228"/>
      <c r="M32" s="226" t="s">
        <v>18</v>
      </c>
      <c r="N32" s="228"/>
      <c r="O32" s="233" t="s">
        <v>114</v>
      </c>
      <c r="P32" s="234"/>
      <c r="Q32" s="226" t="s">
        <v>117</v>
      </c>
      <c r="R32" s="227"/>
      <c r="S32" s="228"/>
      <c r="T32" s="233" t="s">
        <v>115</v>
      </c>
      <c r="U32" s="234"/>
      <c r="V32" s="239" t="s">
        <v>17</v>
      </c>
      <c r="W32" s="240"/>
      <c r="X32" s="241"/>
    </row>
    <row r="33" spans="1:24" ht="24" customHeight="1">
      <c r="A33" s="203"/>
      <c r="B33" s="203"/>
      <c r="C33" s="203"/>
      <c r="D33" s="203"/>
      <c r="E33" s="203"/>
      <c r="F33" s="203"/>
      <c r="G33" s="204"/>
      <c r="H33" s="205"/>
      <c r="I33" s="238"/>
      <c r="J33" s="238"/>
      <c r="K33" s="238"/>
      <c r="L33" s="238"/>
      <c r="M33" s="211"/>
      <c r="N33" s="212"/>
      <c r="O33" s="213" t="str">
        <f>IF(I33="","",(Q33/I33))</f>
        <v/>
      </c>
      <c r="P33" s="214"/>
      <c r="Q33" s="211"/>
      <c r="R33" s="215"/>
      <c r="S33" s="212"/>
      <c r="T33" s="213" t="str">
        <f>IF(I33="","",(M33+Q33)/I33)</f>
        <v/>
      </c>
      <c r="U33" s="214"/>
      <c r="V33" s="235" t="str">
        <f>IF(I33="","",I33-M33-Q33)</f>
        <v/>
      </c>
      <c r="W33" s="236"/>
      <c r="X33" s="237"/>
    </row>
    <row r="34" spans="1:24" ht="24" customHeight="1">
      <c r="A34" s="203"/>
      <c r="B34" s="203"/>
      <c r="C34" s="203"/>
      <c r="D34" s="203"/>
      <c r="E34" s="203"/>
      <c r="F34" s="203"/>
      <c r="G34" s="204"/>
      <c r="H34" s="205"/>
      <c r="I34" s="238"/>
      <c r="J34" s="238"/>
      <c r="K34" s="238"/>
      <c r="L34" s="238"/>
      <c r="M34" s="211"/>
      <c r="N34" s="212"/>
      <c r="O34" s="213" t="str">
        <f>IF(I34="","",(Q34/I34))</f>
        <v/>
      </c>
      <c r="P34" s="214"/>
      <c r="Q34" s="211"/>
      <c r="R34" s="215"/>
      <c r="S34" s="212"/>
      <c r="T34" s="213" t="str">
        <f>IF(I34="","",(M34+Q34)/I34)</f>
        <v/>
      </c>
      <c r="U34" s="214"/>
      <c r="V34" s="235" t="str">
        <f>IF(I34="","",I34-M34-Q34)</f>
        <v/>
      </c>
      <c r="W34" s="236"/>
      <c r="X34" s="237"/>
    </row>
    <row r="35" spans="1:24" ht="24" customHeight="1">
      <c r="A35" s="203"/>
      <c r="B35" s="203"/>
      <c r="C35" s="203"/>
      <c r="D35" s="203"/>
      <c r="E35" s="203"/>
      <c r="F35" s="203"/>
      <c r="G35" s="204"/>
      <c r="H35" s="205"/>
      <c r="I35" s="238"/>
      <c r="J35" s="238"/>
      <c r="K35" s="238"/>
      <c r="L35" s="238"/>
      <c r="M35" s="211"/>
      <c r="N35" s="212"/>
      <c r="O35" s="213" t="str">
        <f>IF(I35="","",(Q35/I35))</f>
        <v/>
      </c>
      <c r="P35" s="214"/>
      <c r="Q35" s="211"/>
      <c r="R35" s="215"/>
      <c r="S35" s="212"/>
      <c r="T35" s="213" t="str">
        <f>IF(I35="","",(M35+Q35)/I35)</f>
        <v/>
      </c>
      <c r="U35" s="214"/>
      <c r="V35" s="235" t="str">
        <f>IF(I35="","",I35-M35-Q35)</f>
        <v/>
      </c>
      <c r="W35" s="236"/>
      <c r="X35" s="237"/>
    </row>
    <row r="36" spans="1:24" ht="24" customHeight="1">
      <c r="A36" s="203"/>
      <c r="B36" s="203"/>
      <c r="C36" s="203"/>
      <c r="D36" s="203"/>
      <c r="E36" s="203"/>
      <c r="F36" s="203"/>
      <c r="G36" s="204"/>
      <c r="H36" s="205"/>
      <c r="I36" s="238"/>
      <c r="J36" s="238"/>
      <c r="K36" s="238"/>
      <c r="L36" s="238"/>
      <c r="M36" s="211"/>
      <c r="N36" s="212"/>
      <c r="O36" s="213" t="str">
        <f>IF(I36="","",(Q36/I36))</f>
        <v/>
      </c>
      <c r="P36" s="214"/>
      <c r="Q36" s="211"/>
      <c r="R36" s="215"/>
      <c r="S36" s="212"/>
      <c r="T36" s="213" t="str">
        <f>IF(I36="","",(M36+Q36)/I36)</f>
        <v/>
      </c>
      <c r="U36" s="214"/>
      <c r="V36" s="235" t="str">
        <f>IF(I36="","",I36-M36-Q36)</f>
        <v/>
      </c>
      <c r="W36" s="236"/>
      <c r="X36" s="237"/>
    </row>
    <row r="37" spans="1:24" ht="24" customHeight="1" thickBot="1">
      <c r="A37" s="203"/>
      <c r="B37" s="203"/>
      <c r="C37" s="203"/>
      <c r="D37" s="203"/>
      <c r="E37" s="203"/>
      <c r="F37" s="203"/>
      <c r="G37" s="204"/>
      <c r="H37" s="205"/>
      <c r="I37" s="238"/>
      <c r="J37" s="238"/>
      <c r="K37" s="238"/>
      <c r="L37" s="238"/>
      <c r="M37" s="211"/>
      <c r="N37" s="212"/>
      <c r="O37" s="213" t="str">
        <f>IF(I37="","",(Q37/I37))</f>
        <v/>
      </c>
      <c r="P37" s="214"/>
      <c r="Q37" s="211"/>
      <c r="R37" s="215"/>
      <c r="S37" s="212"/>
      <c r="T37" s="213" t="str">
        <f>IF(I37="","",(M37+Q37)/I37)</f>
        <v/>
      </c>
      <c r="U37" s="214"/>
      <c r="V37" s="235" t="str">
        <f>IF(I37="","",I37-M37-Q37)</f>
        <v/>
      </c>
      <c r="W37" s="236"/>
      <c r="X37" s="237"/>
    </row>
    <row r="38" spans="1:24" ht="24" customHeight="1" thickBot="1">
      <c r="O38" s="222" t="s">
        <v>116</v>
      </c>
      <c r="P38" s="223"/>
      <c r="Q38" s="242">
        <f>SUM(Q33:S37)</f>
        <v>0</v>
      </c>
      <c r="R38" s="216"/>
      <c r="S38" s="217"/>
      <c r="T38" s="51"/>
      <c r="U38" s="50"/>
      <c r="V38" s="43"/>
      <c r="W38" s="43"/>
      <c r="X38" s="1"/>
    </row>
    <row r="39" spans="1:24" ht="18" customHeight="1">
      <c r="P39" s="6"/>
      <c r="Q39" s="54"/>
      <c r="R39" s="54"/>
      <c r="S39" s="54"/>
      <c r="T39" s="50"/>
      <c r="U39" s="50"/>
      <c r="W39" s="4"/>
      <c r="X39" s="5"/>
    </row>
    <row r="40" spans="1:24" ht="24" customHeight="1">
      <c r="A40" s="218">
        <v>4</v>
      </c>
      <c r="B40" s="218"/>
      <c r="C40" s="218"/>
      <c r="D40" s="250" t="str">
        <f>総括請求書!$W$2&amp;総括請求書!$X$2&amp;総括請求書!$Y$2&amp;総括請求書!$Z$2&amp;総括請求書!$AA$2&amp;総括請求書!$AB$2&amp;総括請求書!$AC$2</f>
        <v>令和年月20日</v>
      </c>
      <c r="E40" s="251"/>
      <c r="F40" s="251"/>
      <c r="G40" s="252"/>
      <c r="H40" s="6"/>
      <c r="W40" s="4"/>
      <c r="X40" s="63" t="s">
        <v>85</v>
      </c>
    </row>
    <row r="41" spans="1:24" ht="24" customHeight="1"/>
    <row r="42" spans="1:24" ht="24" customHeight="1">
      <c r="A42" s="206" t="s">
        <v>136</v>
      </c>
      <c r="B42" s="219"/>
      <c r="C42" s="220"/>
      <c r="D42" s="221"/>
      <c r="E42" s="221"/>
      <c r="F42" s="221"/>
      <c r="G42" s="221"/>
      <c r="H42" s="224" t="s">
        <v>119</v>
      </c>
      <c r="I42" s="225"/>
      <c r="J42" s="225"/>
      <c r="K42" s="225"/>
      <c r="L42" s="225"/>
      <c r="M42" s="225"/>
      <c r="N42" s="225"/>
      <c r="O42" s="86"/>
      <c r="P42" s="86"/>
      <c r="Q42" s="86"/>
      <c r="R42" s="101"/>
      <c r="S42" s="101"/>
      <c r="T42" s="101"/>
      <c r="U42" s="101"/>
    </row>
    <row r="43" spans="1:24" ht="24" customHeight="1">
      <c r="A43" s="206" t="s">
        <v>120</v>
      </c>
      <c r="B43" s="207"/>
      <c r="C43" s="229"/>
      <c r="D43" s="230"/>
      <c r="E43" s="230"/>
      <c r="F43" s="230"/>
      <c r="G43" s="230"/>
      <c r="H43" s="230"/>
      <c r="I43" s="230"/>
      <c r="J43" s="230"/>
      <c r="K43" s="230"/>
      <c r="L43" s="230"/>
      <c r="M43" s="206" t="s">
        <v>137</v>
      </c>
      <c r="N43" s="207"/>
      <c r="O43" s="210"/>
      <c r="P43" s="208"/>
      <c r="Q43" s="85" t="s">
        <v>138</v>
      </c>
      <c r="R43" s="208"/>
      <c r="S43" s="209"/>
      <c r="T43" s="206" t="s">
        <v>121</v>
      </c>
      <c r="U43" s="219"/>
      <c r="V43" s="229"/>
      <c r="W43" s="230"/>
      <c r="X43" s="231"/>
    </row>
    <row r="44" spans="1:24" ht="24" customHeight="1"/>
    <row r="45" spans="1:24" ht="24" customHeight="1">
      <c r="A45" s="226" t="s">
        <v>118</v>
      </c>
      <c r="B45" s="227"/>
      <c r="C45" s="227"/>
      <c r="D45" s="227"/>
      <c r="E45" s="227"/>
      <c r="F45" s="228"/>
      <c r="G45" s="226" t="s">
        <v>19</v>
      </c>
      <c r="H45" s="228"/>
      <c r="I45" s="226" t="s">
        <v>86</v>
      </c>
      <c r="J45" s="227"/>
      <c r="K45" s="227"/>
      <c r="L45" s="228"/>
      <c r="M45" s="226" t="s">
        <v>18</v>
      </c>
      <c r="N45" s="228"/>
      <c r="O45" s="233" t="s">
        <v>114</v>
      </c>
      <c r="P45" s="234"/>
      <c r="Q45" s="226" t="s">
        <v>117</v>
      </c>
      <c r="R45" s="227"/>
      <c r="S45" s="228"/>
      <c r="T45" s="233" t="s">
        <v>115</v>
      </c>
      <c r="U45" s="234"/>
      <c r="V45" s="239" t="s">
        <v>17</v>
      </c>
      <c r="W45" s="240"/>
      <c r="X45" s="241"/>
    </row>
    <row r="46" spans="1:24" ht="24" customHeight="1">
      <c r="A46" s="203"/>
      <c r="B46" s="203"/>
      <c r="C46" s="203"/>
      <c r="D46" s="203"/>
      <c r="E46" s="203"/>
      <c r="F46" s="203"/>
      <c r="G46" s="204"/>
      <c r="H46" s="205"/>
      <c r="I46" s="238"/>
      <c r="J46" s="238"/>
      <c r="K46" s="238"/>
      <c r="L46" s="238"/>
      <c r="M46" s="211"/>
      <c r="N46" s="212"/>
      <c r="O46" s="213" t="str">
        <f>IF(I46="","",(Q46/I46))</f>
        <v/>
      </c>
      <c r="P46" s="214"/>
      <c r="Q46" s="211"/>
      <c r="R46" s="215"/>
      <c r="S46" s="212"/>
      <c r="T46" s="213" t="str">
        <f>IF(I46="","",(M46+Q46)/I46)</f>
        <v/>
      </c>
      <c r="U46" s="214"/>
      <c r="V46" s="235" t="str">
        <f>IF(I46="","",I46-M46-Q46)</f>
        <v/>
      </c>
      <c r="W46" s="236"/>
      <c r="X46" s="237"/>
    </row>
    <row r="47" spans="1:24" ht="24" customHeight="1">
      <c r="A47" s="203"/>
      <c r="B47" s="203"/>
      <c r="C47" s="203"/>
      <c r="D47" s="203"/>
      <c r="E47" s="203"/>
      <c r="F47" s="203"/>
      <c r="G47" s="204"/>
      <c r="H47" s="205"/>
      <c r="I47" s="238"/>
      <c r="J47" s="238"/>
      <c r="K47" s="238"/>
      <c r="L47" s="238"/>
      <c r="M47" s="211"/>
      <c r="N47" s="212"/>
      <c r="O47" s="213" t="str">
        <f>IF(I47="","",(Q47/I47))</f>
        <v/>
      </c>
      <c r="P47" s="214"/>
      <c r="Q47" s="211"/>
      <c r="R47" s="215"/>
      <c r="S47" s="212"/>
      <c r="T47" s="213" t="str">
        <f>IF(I47="","",(M47+Q47)/I47)</f>
        <v/>
      </c>
      <c r="U47" s="214"/>
      <c r="V47" s="235" t="str">
        <f>IF(I47="","",I47-M47-Q47)</f>
        <v/>
      </c>
      <c r="W47" s="236"/>
      <c r="X47" s="237"/>
    </row>
    <row r="48" spans="1:24" ht="24" customHeight="1">
      <c r="A48" s="203"/>
      <c r="B48" s="203"/>
      <c r="C48" s="203"/>
      <c r="D48" s="203"/>
      <c r="E48" s="203"/>
      <c r="F48" s="203"/>
      <c r="G48" s="204"/>
      <c r="H48" s="205"/>
      <c r="I48" s="238"/>
      <c r="J48" s="238"/>
      <c r="K48" s="238"/>
      <c r="L48" s="238"/>
      <c r="M48" s="211"/>
      <c r="N48" s="212"/>
      <c r="O48" s="213" t="str">
        <f>IF(I48="","",(Q48/I48))</f>
        <v/>
      </c>
      <c r="P48" s="214"/>
      <c r="Q48" s="211"/>
      <c r="R48" s="215"/>
      <c r="S48" s="212"/>
      <c r="T48" s="213" t="str">
        <f>IF(I48="","",(M48+Q48)/I48)</f>
        <v/>
      </c>
      <c r="U48" s="214"/>
      <c r="V48" s="235" t="str">
        <f>IF(I48="","",I48-M48-Q48)</f>
        <v/>
      </c>
      <c r="W48" s="236"/>
      <c r="X48" s="237"/>
    </row>
    <row r="49" spans="1:25" ht="24" customHeight="1">
      <c r="A49" s="203"/>
      <c r="B49" s="203"/>
      <c r="C49" s="203"/>
      <c r="D49" s="203"/>
      <c r="E49" s="203"/>
      <c r="F49" s="203"/>
      <c r="G49" s="204"/>
      <c r="H49" s="205"/>
      <c r="I49" s="238"/>
      <c r="J49" s="238"/>
      <c r="K49" s="238"/>
      <c r="L49" s="238"/>
      <c r="M49" s="211"/>
      <c r="N49" s="212"/>
      <c r="O49" s="213" t="str">
        <f>IF(I49="","",(Q49/I49))</f>
        <v/>
      </c>
      <c r="P49" s="214"/>
      <c r="Q49" s="211"/>
      <c r="R49" s="215"/>
      <c r="S49" s="212"/>
      <c r="T49" s="213" t="str">
        <f>IF(I49="","",(M49+Q49)/I49)</f>
        <v/>
      </c>
      <c r="U49" s="214"/>
      <c r="V49" s="235" t="str">
        <f>IF(I49="","",I49-M49-Q49)</f>
        <v/>
      </c>
      <c r="W49" s="236"/>
      <c r="X49" s="237"/>
    </row>
    <row r="50" spans="1:25" ht="24" customHeight="1" thickBot="1">
      <c r="A50" s="203"/>
      <c r="B50" s="203"/>
      <c r="C50" s="203"/>
      <c r="D50" s="203"/>
      <c r="E50" s="203"/>
      <c r="F50" s="203"/>
      <c r="G50" s="204"/>
      <c r="H50" s="205"/>
      <c r="I50" s="238"/>
      <c r="J50" s="238"/>
      <c r="K50" s="238"/>
      <c r="L50" s="238"/>
      <c r="M50" s="211"/>
      <c r="N50" s="212"/>
      <c r="O50" s="213" t="str">
        <f>IF(I50="","",(Q50/I50))</f>
        <v/>
      </c>
      <c r="P50" s="214"/>
      <c r="Q50" s="211"/>
      <c r="R50" s="215"/>
      <c r="S50" s="212"/>
      <c r="T50" s="213" t="str">
        <f>IF(I50="","",(M50+Q50)/I50)</f>
        <v/>
      </c>
      <c r="U50" s="214"/>
      <c r="V50" s="235" t="str">
        <f>IF(I50="","",I50-M50-Q50)</f>
        <v/>
      </c>
      <c r="W50" s="236"/>
      <c r="X50" s="237"/>
    </row>
    <row r="51" spans="1:25" ht="24" customHeight="1" thickBot="1">
      <c r="O51" s="222" t="s">
        <v>116</v>
      </c>
      <c r="P51" s="223"/>
      <c r="Q51" s="242">
        <f>SUM(Q46:S50)</f>
        <v>0</v>
      </c>
      <c r="R51" s="216"/>
      <c r="S51" s="217"/>
      <c r="T51" s="51"/>
      <c r="U51" s="50"/>
      <c r="V51" s="43"/>
      <c r="W51" s="43"/>
      <c r="X51" s="1"/>
    </row>
    <row r="52" spans="1:25" ht="18" customHeight="1">
      <c r="A52" s="202" t="str">
        <f>総括請求書!$A$22</f>
        <v>統一請求書 Ver.5.2</v>
      </c>
      <c r="B52" s="202"/>
      <c r="M52" s="49"/>
      <c r="N52" s="52"/>
      <c r="O52" s="243" t="str">
        <f>総括請求書!$W$2&amp;総括請求書!$X$2&amp;総括請求書!$Y$2&amp;総括請求書!$Z$2&amp;総括請求書!$AA$2&amp;総括請求書!$AB$2&amp;総括請求書!$AC$2&amp;"　"&amp;総括請求書!$R$18</f>
        <v>令和年月20日　</v>
      </c>
      <c r="P52" s="243"/>
      <c r="Q52" s="243"/>
      <c r="R52" s="243"/>
      <c r="S52" s="243"/>
      <c r="T52" s="243"/>
      <c r="U52" s="243"/>
      <c r="V52" s="243"/>
      <c r="W52" s="243"/>
      <c r="X52" s="243"/>
      <c r="Y52" s="53"/>
    </row>
    <row r="53" spans="1:25" ht="24" customHeight="1">
      <c r="A53" s="218">
        <v>5</v>
      </c>
      <c r="B53" s="218"/>
      <c r="C53" s="218"/>
      <c r="D53" s="250" t="str">
        <f>総括請求書!$W$2&amp;総括請求書!$X$2&amp;総括請求書!$Y$2&amp;総括請求書!$Z$2&amp;総括請求書!$AA$2&amp;総括請求書!$AB$2&amp;総括請求書!$AC$2</f>
        <v>令和年月20日</v>
      </c>
      <c r="E53" s="251"/>
      <c r="F53" s="251"/>
      <c r="G53" s="252"/>
      <c r="H53" s="6"/>
      <c r="W53" s="4"/>
      <c r="X53" s="63" t="s">
        <v>85</v>
      </c>
    </row>
    <row r="54" spans="1:25" ht="24" customHeight="1"/>
    <row r="55" spans="1:25" ht="24" customHeight="1">
      <c r="A55" s="206" t="s">
        <v>136</v>
      </c>
      <c r="B55" s="219"/>
      <c r="C55" s="220"/>
      <c r="D55" s="221"/>
      <c r="E55" s="221"/>
      <c r="F55" s="221"/>
      <c r="G55" s="221"/>
      <c r="H55" s="224" t="s">
        <v>119</v>
      </c>
      <c r="I55" s="225"/>
      <c r="J55" s="225"/>
      <c r="K55" s="225"/>
      <c r="L55" s="225"/>
      <c r="M55" s="225"/>
      <c r="N55" s="225"/>
      <c r="O55" s="86"/>
      <c r="P55" s="86"/>
      <c r="Q55" s="86"/>
      <c r="R55" s="101"/>
      <c r="S55" s="101"/>
      <c r="T55" s="101"/>
      <c r="U55" s="101"/>
    </row>
    <row r="56" spans="1:25" ht="24" customHeight="1">
      <c r="A56" s="206" t="s">
        <v>120</v>
      </c>
      <c r="B56" s="207"/>
      <c r="C56" s="229"/>
      <c r="D56" s="230"/>
      <c r="E56" s="230"/>
      <c r="F56" s="230"/>
      <c r="G56" s="230"/>
      <c r="H56" s="230"/>
      <c r="I56" s="230"/>
      <c r="J56" s="230"/>
      <c r="K56" s="230"/>
      <c r="L56" s="230"/>
      <c r="M56" s="206" t="s">
        <v>137</v>
      </c>
      <c r="N56" s="207"/>
      <c r="O56" s="210"/>
      <c r="P56" s="208"/>
      <c r="Q56" s="85" t="s">
        <v>138</v>
      </c>
      <c r="R56" s="208"/>
      <c r="S56" s="209"/>
      <c r="T56" s="206" t="s">
        <v>121</v>
      </c>
      <c r="U56" s="219"/>
      <c r="V56" s="229"/>
      <c r="W56" s="230"/>
      <c r="X56" s="231"/>
    </row>
    <row r="57" spans="1:25" ht="24" customHeight="1"/>
    <row r="58" spans="1:25" ht="24" customHeight="1">
      <c r="A58" s="226" t="s">
        <v>118</v>
      </c>
      <c r="B58" s="227"/>
      <c r="C58" s="227"/>
      <c r="D58" s="227"/>
      <c r="E58" s="227"/>
      <c r="F58" s="228"/>
      <c r="G58" s="226" t="s">
        <v>19</v>
      </c>
      <c r="H58" s="228"/>
      <c r="I58" s="226" t="s">
        <v>86</v>
      </c>
      <c r="J58" s="227"/>
      <c r="K58" s="227"/>
      <c r="L58" s="228"/>
      <c r="M58" s="226" t="s">
        <v>18</v>
      </c>
      <c r="N58" s="228"/>
      <c r="O58" s="233" t="s">
        <v>114</v>
      </c>
      <c r="P58" s="234"/>
      <c r="Q58" s="226" t="s">
        <v>117</v>
      </c>
      <c r="R58" s="227"/>
      <c r="S58" s="228"/>
      <c r="T58" s="233" t="s">
        <v>115</v>
      </c>
      <c r="U58" s="234"/>
      <c r="V58" s="239" t="s">
        <v>17</v>
      </c>
      <c r="W58" s="240"/>
      <c r="X58" s="241"/>
    </row>
    <row r="59" spans="1:25" ht="24" customHeight="1">
      <c r="A59" s="203"/>
      <c r="B59" s="203"/>
      <c r="C59" s="203"/>
      <c r="D59" s="203"/>
      <c r="E59" s="203"/>
      <c r="F59" s="203"/>
      <c r="G59" s="204"/>
      <c r="H59" s="205"/>
      <c r="I59" s="238"/>
      <c r="J59" s="238"/>
      <c r="K59" s="238"/>
      <c r="L59" s="238"/>
      <c r="M59" s="211"/>
      <c r="N59" s="212"/>
      <c r="O59" s="213" t="str">
        <f>IF(I59="","",(Q59/I59))</f>
        <v/>
      </c>
      <c r="P59" s="214"/>
      <c r="Q59" s="211"/>
      <c r="R59" s="215"/>
      <c r="S59" s="212"/>
      <c r="T59" s="213" t="str">
        <f>IF(I59="","",(M59+Q59)/I59)</f>
        <v/>
      </c>
      <c r="U59" s="214"/>
      <c r="V59" s="244" t="str">
        <f>IF(I59="","",I59-M59-Q59)</f>
        <v/>
      </c>
      <c r="W59" s="245"/>
      <c r="X59" s="246"/>
    </row>
    <row r="60" spans="1:25" ht="24" customHeight="1">
      <c r="A60" s="203"/>
      <c r="B60" s="203"/>
      <c r="C60" s="203"/>
      <c r="D60" s="203"/>
      <c r="E60" s="203"/>
      <c r="F60" s="203"/>
      <c r="G60" s="204"/>
      <c r="H60" s="205"/>
      <c r="I60" s="238"/>
      <c r="J60" s="238"/>
      <c r="K60" s="238"/>
      <c r="L60" s="238"/>
      <c r="M60" s="211"/>
      <c r="N60" s="212"/>
      <c r="O60" s="213" t="str">
        <f>IF(I60="","",(Q60/I60))</f>
        <v/>
      </c>
      <c r="P60" s="214"/>
      <c r="Q60" s="211"/>
      <c r="R60" s="215"/>
      <c r="S60" s="212"/>
      <c r="T60" s="213" t="str">
        <f>IF(I60="","",(M60+Q60)/I60)</f>
        <v/>
      </c>
      <c r="U60" s="214"/>
      <c r="V60" s="244" t="str">
        <f>IF(I60="","",I60-M60-Q60)</f>
        <v/>
      </c>
      <c r="W60" s="245"/>
      <c r="X60" s="246"/>
    </row>
    <row r="61" spans="1:25" ht="24" customHeight="1">
      <c r="A61" s="203"/>
      <c r="B61" s="203"/>
      <c r="C61" s="203"/>
      <c r="D61" s="203"/>
      <c r="E61" s="203"/>
      <c r="F61" s="203"/>
      <c r="G61" s="204"/>
      <c r="H61" s="205"/>
      <c r="I61" s="238"/>
      <c r="J61" s="238"/>
      <c r="K61" s="238"/>
      <c r="L61" s="238"/>
      <c r="M61" s="211"/>
      <c r="N61" s="212"/>
      <c r="O61" s="213" t="str">
        <f>IF(I61="","",(Q61/I61))</f>
        <v/>
      </c>
      <c r="P61" s="214"/>
      <c r="Q61" s="211"/>
      <c r="R61" s="215"/>
      <c r="S61" s="212"/>
      <c r="T61" s="213" t="str">
        <f>IF(I61="","",(M61+Q61)/I61)</f>
        <v/>
      </c>
      <c r="U61" s="214"/>
      <c r="V61" s="244" t="str">
        <f>IF(I61="","",I61-M61-Q61)</f>
        <v/>
      </c>
      <c r="W61" s="245"/>
      <c r="X61" s="246"/>
    </row>
    <row r="62" spans="1:25" ht="24" customHeight="1">
      <c r="A62" s="203"/>
      <c r="B62" s="203"/>
      <c r="C62" s="203"/>
      <c r="D62" s="203"/>
      <c r="E62" s="203"/>
      <c r="F62" s="203"/>
      <c r="G62" s="204"/>
      <c r="H62" s="205"/>
      <c r="I62" s="238"/>
      <c r="J62" s="238"/>
      <c r="K62" s="238"/>
      <c r="L62" s="238"/>
      <c r="M62" s="211"/>
      <c r="N62" s="212"/>
      <c r="O62" s="213" t="str">
        <f>IF(I62="","",(Q62/I62))</f>
        <v/>
      </c>
      <c r="P62" s="214"/>
      <c r="Q62" s="211"/>
      <c r="R62" s="215"/>
      <c r="S62" s="212"/>
      <c r="T62" s="213" t="str">
        <f>IF(I62="","",(M62+Q62)/I62)</f>
        <v/>
      </c>
      <c r="U62" s="214"/>
      <c r="V62" s="244" t="str">
        <f>IF(I62="","",I62-M62-Q62)</f>
        <v/>
      </c>
      <c r="W62" s="245"/>
      <c r="X62" s="246"/>
    </row>
    <row r="63" spans="1:25" ht="24" customHeight="1" thickBot="1">
      <c r="A63" s="203"/>
      <c r="B63" s="203"/>
      <c r="C63" s="203"/>
      <c r="D63" s="203"/>
      <c r="E63" s="203"/>
      <c r="F63" s="203"/>
      <c r="G63" s="204"/>
      <c r="H63" s="205"/>
      <c r="I63" s="238"/>
      <c r="J63" s="238"/>
      <c r="K63" s="238"/>
      <c r="L63" s="238"/>
      <c r="M63" s="211"/>
      <c r="N63" s="212"/>
      <c r="O63" s="213" t="str">
        <f>IF(I63="","",(Q63/I63))</f>
        <v/>
      </c>
      <c r="P63" s="214"/>
      <c r="Q63" s="211"/>
      <c r="R63" s="215"/>
      <c r="S63" s="212"/>
      <c r="T63" s="213" t="str">
        <f>IF(I63="","",(M63+Q63)/I63)</f>
        <v/>
      </c>
      <c r="U63" s="214"/>
      <c r="V63" s="244" t="str">
        <f>IF(I63="","",I63-M63-Q63)</f>
        <v/>
      </c>
      <c r="W63" s="245"/>
      <c r="X63" s="246"/>
    </row>
    <row r="64" spans="1:25" ht="24" customHeight="1" thickBot="1">
      <c r="O64" s="222" t="s">
        <v>116</v>
      </c>
      <c r="P64" s="223"/>
      <c r="Q64" s="247">
        <f>SUM(Q59:S63)</f>
        <v>0</v>
      </c>
      <c r="R64" s="248"/>
      <c r="S64" s="249"/>
      <c r="T64" s="51"/>
      <c r="U64" s="50"/>
      <c r="V64" s="43"/>
      <c r="W64" s="43"/>
      <c r="X64" s="1"/>
    </row>
    <row r="65" spans="1:25" ht="18" customHeight="1">
      <c r="P65" s="6"/>
      <c r="Q65" s="54"/>
      <c r="R65" s="54"/>
      <c r="S65" s="54"/>
      <c r="T65" s="50"/>
      <c r="U65" s="50"/>
      <c r="W65" s="4"/>
      <c r="X65" s="5"/>
    </row>
    <row r="66" spans="1:25" ht="24" customHeight="1">
      <c r="A66" s="218">
        <v>6</v>
      </c>
      <c r="B66" s="218"/>
      <c r="C66" s="218"/>
      <c r="D66" s="250" t="str">
        <f>総括請求書!$W$2&amp;総括請求書!$X$2&amp;総括請求書!$Y$2&amp;総括請求書!$Z$2&amp;総括請求書!$AA$2&amp;総括請求書!$AB$2&amp;総括請求書!$AC$2</f>
        <v>令和年月20日</v>
      </c>
      <c r="E66" s="251"/>
      <c r="F66" s="251"/>
      <c r="G66" s="252"/>
      <c r="H66" s="6"/>
      <c r="W66" s="4"/>
      <c r="X66" s="63" t="s">
        <v>85</v>
      </c>
    </row>
    <row r="67" spans="1:25" ht="24" customHeight="1"/>
    <row r="68" spans="1:25" ht="24" customHeight="1">
      <c r="A68" s="206" t="s">
        <v>136</v>
      </c>
      <c r="B68" s="219"/>
      <c r="C68" s="220"/>
      <c r="D68" s="221"/>
      <c r="E68" s="221"/>
      <c r="F68" s="221"/>
      <c r="G68" s="221"/>
      <c r="H68" s="224" t="s">
        <v>119</v>
      </c>
      <c r="I68" s="225"/>
      <c r="J68" s="225"/>
      <c r="K68" s="225"/>
      <c r="L68" s="225"/>
      <c r="M68" s="225"/>
      <c r="N68" s="225"/>
      <c r="O68" s="86"/>
      <c r="P68" s="86"/>
      <c r="Q68" s="86"/>
      <c r="R68" s="101"/>
      <c r="S68" s="101"/>
      <c r="T68" s="101"/>
      <c r="U68" s="101"/>
    </row>
    <row r="69" spans="1:25" ht="24" customHeight="1">
      <c r="A69" s="206" t="s">
        <v>120</v>
      </c>
      <c r="B69" s="207"/>
      <c r="C69" s="229"/>
      <c r="D69" s="230"/>
      <c r="E69" s="230"/>
      <c r="F69" s="230"/>
      <c r="G69" s="230"/>
      <c r="H69" s="230"/>
      <c r="I69" s="230"/>
      <c r="J69" s="230"/>
      <c r="K69" s="230"/>
      <c r="L69" s="230"/>
      <c r="M69" s="206" t="s">
        <v>137</v>
      </c>
      <c r="N69" s="207"/>
      <c r="O69" s="210"/>
      <c r="P69" s="208"/>
      <c r="Q69" s="85" t="s">
        <v>138</v>
      </c>
      <c r="R69" s="208"/>
      <c r="S69" s="209"/>
      <c r="T69" s="206" t="s">
        <v>121</v>
      </c>
      <c r="U69" s="219"/>
      <c r="V69" s="229"/>
      <c r="W69" s="230"/>
      <c r="X69" s="231"/>
    </row>
    <row r="70" spans="1:25" ht="24" customHeight="1"/>
    <row r="71" spans="1:25" ht="24" customHeight="1">
      <c r="A71" s="226" t="s">
        <v>118</v>
      </c>
      <c r="B71" s="227"/>
      <c r="C71" s="227"/>
      <c r="D71" s="227"/>
      <c r="E71" s="227"/>
      <c r="F71" s="228"/>
      <c r="G71" s="226" t="s">
        <v>19</v>
      </c>
      <c r="H71" s="228"/>
      <c r="I71" s="226" t="s">
        <v>86</v>
      </c>
      <c r="J71" s="227"/>
      <c r="K71" s="227"/>
      <c r="L71" s="228"/>
      <c r="M71" s="226" t="s">
        <v>18</v>
      </c>
      <c r="N71" s="228"/>
      <c r="O71" s="233" t="s">
        <v>114</v>
      </c>
      <c r="P71" s="234"/>
      <c r="Q71" s="226" t="s">
        <v>117</v>
      </c>
      <c r="R71" s="227"/>
      <c r="S71" s="228"/>
      <c r="T71" s="233" t="s">
        <v>115</v>
      </c>
      <c r="U71" s="234"/>
      <c r="V71" s="239" t="s">
        <v>17</v>
      </c>
      <c r="W71" s="240"/>
      <c r="X71" s="241"/>
    </row>
    <row r="72" spans="1:25" ht="24" customHeight="1">
      <c r="A72" s="203"/>
      <c r="B72" s="203"/>
      <c r="C72" s="203"/>
      <c r="D72" s="203"/>
      <c r="E72" s="203"/>
      <c r="F72" s="203"/>
      <c r="G72" s="204"/>
      <c r="H72" s="205"/>
      <c r="I72" s="238"/>
      <c r="J72" s="238"/>
      <c r="K72" s="238"/>
      <c r="L72" s="238"/>
      <c r="M72" s="211"/>
      <c r="N72" s="212"/>
      <c r="O72" s="213" t="str">
        <f>IF(I72="","",(Q72/I72))</f>
        <v/>
      </c>
      <c r="P72" s="214"/>
      <c r="Q72" s="211"/>
      <c r="R72" s="215"/>
      <c r="S72" s="212"/>
      <c r="T72" s="213" t="str">
        <f>IF(I72="","",(M72+Q72)/I72)</f>
        <v/>
      </c>
      <c r="U72" s="214"/>
      <c r="V72" s="244" t="str">
        <f>IF(I72="","",I72-M72-Q72)</f>
        <v/>
      </c>
      <c r="W72" s="245"/>
      <c r="X72" s="246"/>
    </row>
    <row r="73" spans="1:25" ht="24" customHeight="1">
      <c r="A73" s="203"/>
      <c r="B73" s="203"/>
      <c r="C73" s="203"/>
      <c r="D73" s="203"/>
      <c r="E73" s="203"/>
      <c r="F73" s="203"/>
      <c r="G73" s="204"/>
      <c r="H73" s="205"/>
      <c r="I73" s="238"/>
      <c r="J73" s="238"/>
      <c r="K73" s="238"/>
      <c r="L73" s="238"/>
      <c r="M73" s="211"/>
      <c r="N73" s="212"/>
      <c r="O73" s="213" t="str">
        <f>IF(I73="","",(Q73/I73))</f>
        <v/>
      </c>
      <c r="P73" s="214"/>
      <c r="Q73" s="211"/>
      <c r="R73" s="215"/>
      <c r="S73" s="212"/>
      <c r="T73" s="213" t="str">
        <f>IF(I73="","",(M73+Q73)/I73)</f>
        <v/>
      </c>
      <c r="U73" s="214"/>
      <c r="V73" s="244" t="str">
        <f>IF(I73="","",I73-M73-Q73)</f>
        <v/>
      </c>
      <c r="W73" s="245"/>
      <c r="X73" s="246"/>
    </row>
    <row r="74" spans="1:25" ht="24" customHeight="1">
      <c r="A74" s="203"/>
      <c r="B74" s="203"/>
      <c r="C74" s="203"/>
      <c r="D74" s="203"/>
      <c r="E74" s="203"/>
      <c r="F74" s="203"/>
      <c r="G74" s="204"/>
      <c r="H74" s="205"/>
      <c r="I74" s="238"/>
      <c r="J74" s="238"/>
      <c r="K74" s="238"/>
      <c r="L74" s="238"/>
      <c r="M74" s="211"/>
      <c r="N74" s="212"/>
      <c r="O74" s="213" t="str">
        <f>IF(I74="","",(Q74/I74))</f>
        <v/>
      </c>
      <c r="P74" s="214"/>
      <c r="Q74" s="211"/>
      <c r="R74" s="215"/>
      <c r="S74" s="212"/>
      <c r="T74" s="213" t="str">
        <f>IF(I74="","",(M74+Q74)/I74)</f>
        <v/>
      </c>
      <c r="U74" s="214"/>
      <c r="V74" s="244" t="str">
        <f>IF(I74="","",I74-M74-Q74)</f>
        <v/>
      </c>
      <c r="W74" s="245"/>
      <c r="X74" s="246"/>
    </row>
    <row r="75" spans="1:25" ht="24" customHeight="1">
      <c r="A75" s="203"/>
      <c r="B75" s="203"/>
      <c r="C75" s="203"/>
      <c r="D75" s="203"/>
      <c r="E75" s="203"/>
      <c r="F75" s="203"/>
      <c r="G75" s="204"/>
      <c r="H75" s="205"/>
      <c r="I75" s="238"/>
      <c r="J75" s="238"/>
      <c r="K75" s="238"/>
      <c r="L75" s="238"/>
      <c r="M75" s="211"/>
      <c r="N75" s="212"/>
      <c r="O75" s="213" t="str">
        <f>IF(I75="","",(Q75/I75))</f>
        <v/>
      </c>
      <c r="P75" s="214"/>
      <c r="Q75" s="211"/>
      <c r="R75" s="215"/>
      <c r="S75" s="212"/>
      <c r="T75" s="213" t="str">
        <f>IF(I75="","",(M75+Q75)/I75)</f>
        <v/>
      </c>
      <c r="U75" s="214"/>
      <c r="V75" s="244" t="str">
        <f>IF(I75="","",I75-M75-Q75)</f>
        <v/>
      </c>
      <c r="W75" s="245"/>
      <c r="X75" s="246"/>
    </row>
    <row r="76" spans="1:25" ht="24" customHeight="1" thickBot="1">
      <c r="A76" s="203"/>
      <c r="B76" s="203"/>
      <c r="C76" s="203"/>
      <c r="D76" s="203"/>
      <c r="E76" s="203"/>
      <c r="F76" s="203"/>
      <c r="G76" s="204"/>
      <c r="H76" s="205"/>
      <c r="I76" s="238"/>
      <c r="J76" s="238"/>
      <c r="K76" s="238"/>
      <c r="L76" s="238"/>
      <c r="M76" s="211"/>
      <c r="N76" s="212"/>
      <c r="O76" s="213" t="str">
        <f>IF(I76="","",(Q76/I76))</f>
        <v/>
      </c>
      <c r="P76" s="214"/>
      <c r="Q76" s="211"/>
      <c r="R76" s="215"/>
      <c r="S76" s="212"/>
      <c r="T76" s="213" t="str">
        <f>IF(I76="","",(M76+Q76)/I76)</f>
        <v/>
      </c>
      <c r="U76" s="214"/>
      <c r="V76" s="244" t="str">
        <f>IF(I76="","",I76-M76-Q76)</f>
        <v/>
      </c>
      <c r="W76" s="245"/>
      <c r="X76" s="246"/>
    </row>
    <row r="77" spans="1:25" ht="24" customHeight="1" thickBot="1">
      <c r="O77" s="222" t="s">
        <v>116</v>
      </c>
      <c r="P77" s="223"/>
      <c r="Q77" s="247">
        <f>SUM(Q72:S76)</f>
        <v>0</v>
      </c>
      <c r="R77" s="248"/>
      <c r="S77" s="249"/>
      <c r="T77" s="51"/>
      <c r="U77" s="50"/>
      <c r="V77" s="43"/>
      <c r="W77" s="43"/>
      <c r="X77" s="1"/>
    </row>
    <row r="78" spans="1:25" ht="18" customHeight="1">
      <c r="A78" s="202" t="str">
        <f>総括請求書!$A$22</f>
        <v>統一請求書 Ver.5.2</v>
      </c>
      <c r="B78" s="202"/>
      <c r="M78" s="49"/>
      <c r="N78" s="52"/>
      <c r="O78" s="243" t="str">
        <f>総括請求書!$W$2&amp;総括請求書!$X$2&amp;総括請求書!$Y$2&amp;総括請求書!$Z$2&amp;総括請求書!$AA$2&amp;総括請求書!$AB$2&amp;総括請求書!$AC$2&amp;"　"&amp;総括請求書!$R$18</f>
        <v>令和年月20日　</v>
      </c>
      <c r="P78" s="243"/>
      <c r="Q78" s="243"/>
      <c r="R78" s="243"/>
      <c r="S78" s="243"/>
      <c r="T78" s="243"/>
      <c r="U78" s="243"/>
      <c r="V78" s="243"/>
      <c r="W78" s="243"/>
      <c r="X78" s="243"/>
      <c r="Y78" s="53"/>
    </row>
  </sheetData>
  <sheetProtection password="C05A" sheet="1" objects="1" scenarios="1"/>
  <mergeCells count="379">
    <mergeCell ref="R43:S43"/>
    <mergeCell ref="T43:U43"/>
    <mergeCell ref="V43:X43"/>
    <mergeCell ref="Q34:S34"/>
    <mergeCell ref="A35:F35"/>
    <mergeCell ref="G35:H35"/>
    <mergeCell ref="I35:L35"/>
    <mergeCell ref="M35:N35"/>
    <mergeCell ref="O35:P35"/>
    <mergeCell ref="Q35:S35"/>
    <mergeCell ref="A34:F34"/>
    <mergeCell ref="G34:H34"/>
    <mergeCell ref="I34:L34"/>
    <mergeCell ref="M34:N34"/>
    <mergeCell ref="A36:F36"/>
    <mergeCell ref="G36:H36"/>
    <mergeCell ref="I36:L36"/>
    <mergeCell ref="M36:N36"/>
    <mergeCell ref="O36:P36"/>
    <mergeCell ref="Q36:S36"/>
    <mergeCell ref="T36:U36"/>
    <mergeCell ref="V36:X36"/>
    <mergeCell ref="O34:P34"/>
    <mergeCell ref="T34:U34"/>
    <mergeCell ref="D1:G1"/>
    <mergeCell ref="D14:G14"/>
    <mergeCell ref="D27:G27"/>
    <mergeCell ref="D40:G40"/>
    <mergeCell ref="D53:G53"/>
    <mergeCell ref="D66:G66"/>
    <mergeCell ref="H3:N3"/>
    <mergeCell ref="I14:O14"/>
    <mergeCell ref="H29:N29"/>
    <mergeCell ref="H42:N42"/>
    <mergeCell ref="H55:N55"/>
    <mergeCell ref="I61:L61"/>
    <mergeCell ref="M61:N61"/>
    <mergeCell ref="A62:F62"/>
    <mergeCell ref="G62:H62"/>
    <mergeCell ref="I62:L62"/>
    <mergeCell ref="M62:N62"/>
    <mergeCell ref="M59:N59"/>
    <mergeCell ref="A33:F33"/>
    <mergeCell ref="A58:F58"/>
    <mergeCell ref="G58:H58"/>
    <mergeCell ref="I58:L58"/>
    <mergeCell ref="M58:N58"/>
    <mergeCell ref="A46:F46"/>
    <mergeCell ref="O78:X78"/>
    <mergeCell ref="I73:L73"/>
    <mergeCell ref="M73:N73"/>
    <mergeCell ref="O73:P73"/>
    <mergeCell ref="Q73:S73"/>
    <mergeCell ref="T73:U73"/>
    <mergeCell ref="V73:X73"/>
    <mergeCell ref="A74:F74"/>
    <mergeCell ref="G74:H74"/>
    <mergeCell ref="I74:L74"/>
    <mergeCell ref="M74:N74"/>
    <mergeCell ref="O74:P74"/>
    <mergeCell ref="Q74:S74"/>
    <mergeCell ref="T74:U74"/>
    <mergeCell ref="V74:X74"/>
    <mergeCell ref="V76:X76"/>
    <mergeCell ref="Q77:S77"/>
    <mergeCell ref="O77:P77"/>
    <mergeCell ref="A76:F76"/>
    <mergeCell ref="G76:H76"/>
    <mergeCell ref="I76:L76"/>
    <mergeCell ref="M76:N76"/>
    <mergeCell ref="O76:P76"/>
    <mergeCell ref="Q76:S76"/>
    <mergeCell ref="A68:B68"/>
    <mergeCell ref="C68:G68"/>
    <mergeCell ref="H68:N68"/>
    <mergeCell ref="A71:F71"/>
    <mergeCell ref="A63:F63"/>
    <mergeCell ref="A66:C66"/>
    <mergeCell ref="A69:B69"/>
    <mergeCell ref="C69:L69"/>
    <mergeCell ref="M69:N69"/>
    <mergeCell ref="O69:P69"/>
    <mergeCell ref="R69:S69"/>
    <mergeCell ref="T69:U69"/>
    <mergeCell ref="V69:X69"/>
    <mergeCell ref="O61:P61"/>
    <mergeCell ref="Q61:S61"/>
    <mergeCell ref="T61:U61"/>
    <mergeCell ref="V61:X61"/>
    <mergeCell ref="Q71:S71"/>
    <mergeCell ref="O63:P63"/>
    <mergeCell ref="Q63:S63"/>
    <mergeCell ref="O64:P64"/>
    <mergeCell ref="O62:P62"/>
    <mergeCell ref="Q62:S62"/>
    <mergeCell ref="T62:U62"/>
    <mergeCell ref="V62:X62"/>
    <mergeCell ref="T71:U71"/>
    <mergeCell ref="V71:X71"/>
    <mergeCell ref="T63:U63"/>
    <mergeCell ref="V63:X63"/>
    <mergeCell ref="Q64:S64"/>
    <mergeCell ref="O59:P59"/>
    <mergeCell ref="Q59:S59"/>
    <mergeCell ref="T59:U59"/>
    <mergeCell ref="V59:X59"/>
    <mergeCell ref="A60:F60"/>
    <mergeCell ref="G60:H60"/>
    <mergeCell ref="I60:L60"/>
    <mergeCell ref="M60:N60"/>
    <mergeCell ref="O60:P60"/>
    <mergeCell ref="Q60:S60"/>
    <mergeCell ref="T60:U60"/>
    <mergeCell ref="V60:X60"/>
    <mergeCell ref="A59:F59"/>
    <mergeCell ref="G59:H59"/>
    <mergeCell ref="I59:L59"/>
    <mergeCell ref="Q51:S51"/>
    <mergeCell ref="O52:X52"/>
    <mergeCell ref="A53:C53"/>
    <mergeCell ref="A55:B55"/>
    <mergeCell ref="C55:G55"/>
    <mergeCell ref="O51:P51"/>
    <mergeCell ref="C56:L56"/>
    <mergeCell ref="M56:N56"/>
    <mergeCell ref="O56:P56"/>
    <mergeCell ref="R56:S56"/>
    <mergeCell ref="T56:U56"/>
    <mergeCell ref="V56:X56"/>
    <mergeCell ref="T48:U48"/>
    <mergeCell ref="V48:X48"/>
    <mergeCell ref="O49:P49"/>
    <mergeCell ref="Q49:S49"/>
    <mergeCell ref="T49:U49"/>
    <mergeCell ref="V49:X49"/>
    <mergeCell ref="A50:F50"/>
    <mergeCell ref="G50:H50"/>
    <mergeCell ref="I50:L50"/>
    <mergeCell ref="M50:N50"/>
    <mergeCell ref="O50:P50"/>
    <mergeCell ref="Q50:S50"/>
    <mergeCell ref="T50:U50"/>
    <mergeCell ref="V50:X50"/>
    <mergeCell ref="G48:H48"/>
    <mergeCell ref="I48:L48"/>
    <mergeCell ref="M48:N48"/>
    <mergeCell ref="A45:F45"/>
    <mergeCell ref="G45:H45"/>
    <mergeCell ref="I45:L45"/>
    <mergeCell ref="M45:N45"/>
    <mergeCell ref="O45:P45"/>
    <mergeCell ref="Q45:S45"/>
    <mergeCell ref="T45:U45"/>
    <mergeCell ref="V45:X45"/>
    <mergeCell ref="T37:U37"/>
    <mergeCell ref="V37:X37"/>
    <mergeCell ref="Q38:S38"/>
    <mergeCell ref="A40:C40"/>
    <mergeCell ref="A42:B42"/>
    <mergeCell ref="C42:G42"/>
    <mergeCell ref="A37:F37"/>
    <mergeCell ref="G37:H37"/>
    <mergeCell ref="I37:L37"/>
    <mergeCell ref="M37:N37"/>
    <mergeCell ref="O37:P37"/>
    <mergeCell ref="Q37:S37"/>
    <mergeCell ref="O38:P38"/>
    <mergeCell ref="C43:L43"/>
    <mergeCell ref="M43:N43"/>
    <mergeCell ref="O43:P43"/>
    <mergeCell ref="T76:U76"/>
    <mergeCell ref="I19:L19"/>
    <mergeCell ref="G20:H20"/>
    <mergeCell ref="I20:L20"/>
    <mergeCell ref="G21:H21"/>
    <mergeCell ref="I21:L21"/>
    <mergeCell ref="G22:H22"/>
    <mergeCell ref="I22:L22"/>
    <mergeCell ref="G23:H23"/>
    <mergeCell ref="I23:L23"/>
    <mergeCell ref="Q32:S32"/>
    <mergeCell ref="T32:U32"/>
    <mergeCell ref="G33:H33"/>
    <mergeCell ref="I33:L33"/>
    <mergeCell ref="M33:N33"/>
    <mergeCell ref="G71:H71"/>
    <mergeCell ref="I71:L71"/>
    <mergeCell ref="M71:N71"/>
    <mergeCell ref="O71:P71"/>
    <mergeCell ref="G63:H63"/>
    <mergeCell ref="I63:L63"/>
    <mergeCell ref="M63:N63"/>
    <mergeCell ref="O58:P58"/>
    <mergeCell ref="Q58:S58"/>
    <mergeCell ref="A75:F75"/>
    <mergeCell ref="G75:H75"/>
    <mergeCell ref="I75:L75"/>
    <mergeCell ref="M75:N75"/>
    <mergeCell ref="O75:P75"/>
    <mergeCell ref="Q75:S75"/>
    <mergeCell ref="T75:U75"/>
    <mergeCell ref="V75:X75"/>
    <mergeCell ref="I72:L72"/>
    <mergeCell ref="M72:N72"/>
    <mergeCell ref="O72:P72"/>
    <mergeCell ref="Q72:S72"/>
    <mergeCell ref="T72:U72"/>
    <mergeCell ref="V72:X72"/>
    <mergeCell ref="A72:F72"/>
    <mergeCell ref="G72:H72"/>
    <mergeCell ref="T58:U58"/>
    <mergeCell ref="V58:X58"/>
    <mergeCell ref="T46:U46"/>
    <mergeCell ref="V46:X46"/>
    <mergeCell ref="A47:F47"/>
    <mergeCell ref="G47:H47"/>
    <mergeCell ref="I47:L47"/>
    <mergeCell ref="M47:N47"/>
    <mergeCell ref="O47:P47"/>
    <mergeCell ref="A49:F49"/>
    <mergeCell ref="G49:H49"/>
    <mergeCell ref="I49:L49"/>
    <mergeCell ref="M49:N49"/>
    <mergeCell ref="Q47:S47"/>
    <mergeCell ref="T47:U47"/>
    <mergeCell ref="V47:X47"/>
    <mergeCell ref="A48:F48"/>
    <mergeCell ref="G46:H46"/>
    <mergeCell ref="I46:L46"/>
    <mergeCell ref="M46:N46"/>
    <mergeCell ref="O46:P46"/>
    <mergeCell ref="Q46:S46"/>
    <mergeCell ref="O48:P48"/>
    <mergeCell ref="Q48:S48"/>
    <mergeCell ref="V32:X32"/>
    <mergeCell ref="O33:P33"/>
    <mergeCell ref="Q33:S33"/>
    <mergeCell ref="T33:U33"/>
    <mergeCell ref="V33:X33"/>
    <mergeCell ref="A32:F32"/>
    <mergeCell ref="G32:H32"/>
    <mergeCell ref="I32:L32"/>
    <mergeCell ref="M32:N32"/>
    <mergeCell ref="O32:P32"/>
    <mergeCell ref="V34:X34"/>
    <mergeCell ref="T35:U35"/>
    <mergeCell ref="V35:X35"/>
    <mergeCell ref="Q25:S25"/>
    <mergeCell ref="A26:B26"/>
    <mergeCell ref="O26:X26"/>
    <mergeCell ref="G24:H24"/>
    <mergeCell ref="I24:L24"/>
    <mergeCell ref="A30:B30"/>
    <mergeCell ref="A27:C27"/>
    <mergeCell ref="A29:B29"/>
    <mergeCell ref="C29:G29"/>
    <mergeCell ref="A24:F24"/>
    <mergeCell ref="M24:N24"/>
    <mergeCell ref="O24:P24"/>
    <mergeCell ref="Q24:S24"/>
    <mergeCell ref="T24:U24"/>
    <mergeCell ref="V24:X24"/>
    <mergeCell ref="O25:P25"/>
    <mergeCell ref="C30:L30"/>
    <mergeCell ref="M30:N30"/>
    <mergeCell ref="O30:P30"/>
    <mergeCell ref="R30:S30"/>
    <mergeCell ref="T30:U30"/>
    <mergeCell ref="V30:X30"/>
    <mergeCell ref="O22:P22"/>
    <mergeCell ref="Q22:S22"/>
    <mergeCell ref="T22:U22"/>
    <mergeCell ref="V22:X22"/>
    <mergeCell ref="A23:F23"/>
    <mergeCell ref="M23:N23"/>
    <mergeCell ref="O23:P23"/>
    <mergeCell ref="Q23:S23"/>
    <mergeCell ref="T23:U23"/>
    <mergeCell ref="V23:X23"/>
    <mergeCell ref="A22:F22"/>
    <mergeCell ref="O20:P20"/>
    <mergeCell ref="Q20:S20"/>
    <mergeCell ref="T20:U20"/>
    <mergeCell ref="V20:X20"/>
    <mergeCell ref="A21:F21"/>
    <mergeCell ref="M21:N21"/>
    <mergeCell ref="O21:P21"/>
    <mergeCell ref="Q21:S21"/>
    <mergeCell ref="T21:U21"/>
    <mergeCell ref="V21:X21"/>
    <mergeCell ref="A20:F20"/>
    <mergeCell ref="G19:H19"/>
    <mergeCell ref="M19:N19"/>
    <mergeCell ref="O19:P19"/>
    <mergeCell ref="Q19:S19"/>
    <mergeCell ref="T19:U19"/>
    <mergeCell ref="V19:X19"/>
    <mergeCell ref="O17:P17"/>
    <mergeCell ref="A17:B17"/>
    <mergeCell ref="C17:L17"/>
    <mergeCell ref="M17:N17"/>
    <mergeCell ref="R17:S17"/>
    <mergeCell ref="V17:X17"/>
    <mergeCell ref="V10:X10"/>
    <mergeCell ref="A11:F11"/>
    <mergeCell ref="M11:N11"/>
    <mergeCell ref="O11:P11"/>
    <mergeCell ref="Q11:S11"/>
    <mergeCell ref="T11:U11"/>
    <mergeCell ref="V11:X11"/>
    <mergeCell ref="A10:F10"/>
    <mergeCell ref="G10:H10"/>
    <mergeCell ref="G11:H11"/>
    <mergeCell ref="I10:L10"/>
    <mergeCell ref="I11:L11"/>
    <mergeCell ref="O10:P10"/>
    <mergeCell ref="Q10:S10"/>
    <mergeCell ref="T10:U10"/>
    <mergeCell ref="T8:U8"/>
    <mergeCell ref="V8:X8"/>
    <mergeCell ref="A9:F9"/>
    <mergeCell ref="M9:N9"/>
    <mergeCell ref="O9:P9"/>
    <mergeCell ref="Q9:S9"/>
    <mergeCell ref="T9:U9"/>
    <mergeCell ref="V9:X9"/>
    <mergeCell ref="A8:F8"/>
    <mergeCell ref="G8:H8"/>
    <mergeCell ref="G9:H9"/>
    <mergeCell ref="I8:L8"/>
    <mergeCell ref="I9:L9"/>
    <mergeCell ref="T4:U4"/>
    <mergeCell ref="C4:L4"/>
    <mergeCell ref="V4:X4"/>
    <mergeCell ref="A1:C1"/>
    <mergeCell ref="A3:B3"/>
    <mergeCell ref="C3:G3"/>
    <mergeCell ref="A56:B56"/>
    <mergeCell ref="T17:U17"/>
    <mergeCell ref="O6:P6"/>
    <mergeCell ref="T6:U6"/>
    <mergeCell ref="A7:F7"/>
    <mergeCell ref="M7:N7"/>
    <mergeCell ref="O7:P7"/>
    <mergeCell ref="Q7:S7"/>
    <mergeCell ref="T7:U7"/>
    <mergeCell ref="V7:X7"/>
    <mergeCell ref="G7:H7"/>
    <mergeCell ref="I7:L7"/>
    <mergeCell ref="A6:F6"/>
    <mergeCell ref="G6:H6"/>
    <mergeCell ref="I6:L6"/>
    <mergeCell ref="M6:N6"/>
    <mergeCell ref="Q6:S6"/>
    <mergeCell ref="V6:X6"/>
    <mergeCell ref="A78:B78"/>
    <mergeCell ref="A61:F61"/>
    <mergeCell ref="G61:H61"/>
    <mergeCell ref="A73:F73"/>
    <mergeCell ref="G73:H73"/>
    <mergeCell ref="A43:B43"/>
    <mergeCell ref="A52:B52"/>
    <mergeCell ref="R4:S4"/>
    <mergeCell ref="O4:P4"/>
    <mergeCell ref="M8:N8"/>
    <mergeCell ref="M10:N10"/>
    <mergeCell ref="M20:N20"/>
    <mergeCell ref="M22:N22"/>
    <mergeCell ref="A4:B4"/>
    <mergeCell ref="M4:N4"/>
    <mergeCell ref="O8:P8"/>
    <mergeCell ref="Q8:S8"/>
    <mergeCell ref="Q12:S12"/>
    <mergeCell ref="A14:C14"/>
    <mergeCell ref="A16:B16"/>
    <mergeCell ref="C16:G16"/>
    <mergeCell ref="O12:P12"/>
    <mergeCell ref="H16:N16"/>
    <mergeCell ref="A19:F19"/>
  </mergeCells>
  <phoneticPr fontId="1"/>
  <conditionalFormatting sqref="C3:G3">
    <cfRule type="cellIs" dxfId="36" priority="85" stopIfTrue="1" operator="notEqual">
      <formula>""</formula>
    </cfRule>
    <cfRule type="expression" dxfId="35" priority="122">
      <formula>OR($Q7&lt;&gt;"",$Q8&lt;&gt;"",$Q9&lt;&gt;"",$Q10&lt;&gt;"",$Q11&lt;&gt;"")</formula>
    </cfRule>
  </conditionalFormatting>
  <conditionalFormatting sqref="H3:N3">
    <cfRule type="expression" dxfId="34" priority="127" stopIfTrue="1">
      <formula>AND($Q7="",$Q8="",$Q9="",$Q10="",$Q11="")</formula>
    </cfRule>
    <cfRule type="expression" dxfId="33" priority="128" stopIfTrue="1">
      <formula>$C3=""</formula>
    </cfRule>
  </conditionalFormatting>
  <conditionalFormatting sqref="C16:G16">
    <cfRule type="cellIs" dxfId="32" priority="22" stopIfTrue="1" operator="notEqual">
      <formula>""</formula>
    </cfRule>
    <cfRule type="expression" dxfId="31" priority="23">
      <formula>OR($Q20&lt;&gt;"",$Q21&lt;&gt;"",$Q22&lt;&gt;"",$Q23&lt;&gt;"",$Q24&lt;&gt;"")</formula>
    </cfRule>
  </conditionalFormatting>
  <conditionalFormatting sqref="H16:N16">
    <cfRule type="expression" dxfId="30" priority="20" stopIfTrue="1">
      <formula>AND($Q20="",$Q21="",$Q22="",$Q23="",$Q24="")</formula>
    </cfRule>
    <cfRule type="expression" dxfId="29" priority="21" stopIfTrue="1">
      <formula>$C16=""</formula>
    </cfRule>
  </conditionalFormatting>
  <conditionalFormatting sqref="C29:G29">
    <cfRule type="cellIs" dxfId="28" priority="18" stopIfTrue="1" operator="notEqual">
      <formula>""</formula>
    </cfRule>
    <cfRule type="expression" dxfId="27" priority="19">
      <formula>OR($Q33&lt;&gt;"",$Q34&lt;&gt;"",$Q35&lt;&gt;"",$Q36&lt;&gt;"",$Q37&lt;&gt;"")</formula>
    </cfRule>
  </conditionalFormatting>
  <conditionalFormatting sqref="H29:N29">
    <cfRule type="expression" dxfId="26" priority="16" stopIfTrue="1">
      <formula>AND($Q33="",$Q34="",$Q35="",$Q36="",$Q37="")</formula>
    </cfRule>
    <cfRule type="expression" dxfId="25" priority="17" stopIfTrue="1">
      <formula>$C29=""</formula>
    </cfRule>
  </conditionalFormatting>
  <conditionalFormatting sqref="C42:G42">
    <cfRule type="cellIs" dxfId="24" priority="14" stopIfTrue="1" operator="notEqual">
      <formula>""</formula>
    </cfRule>
    <cfRule type="expression" dxfId="23" priority="15">
      <formula>OR($Q46&lt;&gt;"",$Q47&lt;&gt;"",$Q48&lt;&gt;"",$Q49&lt;&gt;"",$Q50&lt;&gt;"")</formula>
    </cfRule>
  </conditionalFormatting>
  <conditionalFormatting sqref="H42:N42">
    <cfRule type="expression" dxfId="22" priority="12" stopIfTrue="1">
      <formula>AND($Q46="",$Q47="",$Q48="",$Q49="",$Q50="")</formula>
    </cfRule>
    <cfRule type="expression" dxfId="21" priority="13" stopIfTrue="1">
      <formula>$C42=""</formula>
    </cfRule>
  </conditionalFormatting>
  <conditionalFormatting sqref="C55:G55">
    <cfRule type="cellIs" dxfId="20" priority="10" stopIfTrue="1" operator="notEqual">
      <formula>""</formula>
    </cfRule>
    <cfRule type="expression" dxfId="19" priority="11">
      <formula>OR($Q59&lt;&gt;"",$Q60&lt;&gt;"",$Q61&lt;&gt;"",$Q62&lt;&gt;"",$Q63&lt;&gt;"")</formula>
    </cfRule>
  </conditionalFormatting>
  <conditionalFormatting sqref="H55:N55">
    <cfRule type="expression" dxfId="18" priority="8" stopIfTrue="1">
      <formula>AND($Q59="",$Q60="",$Q61="",$Q62="",$Q63="")</formula>
    </cfRule>
    <cfRule type="expression" dxfId="17" priority="9" stopIfTrue="1">
      <formula>$C55=""</formula>
    </cfRule>
  </conditionalFormatting>
  <conditionalFormatting sqref="C68:G68">
    <cfRule type="cellIs" dxfId="16" priority="6" stopIfTrue="1" operator="notEqual">
      <formula>""</formula>
    </cfRule>
    <cfRule type="expression" dxfId="15" priority="7">
      <formula>OR($Q72&lt;&gt;"",$Q73&lt;&gt;"",$Q74&lt;&gt;"",$Q75&lt;&gt;"",$Q76&lt;&gt;"")</formula>
    </cfRule>
  </conditionalFormatting>
  <conditionalFormatting sqref="H68:N68">
    <cfRule type="expression" dxfId="14" priority="4" stopIfTrue="1">
      <formula>AND($Q72="",$Q73="",$Q74="",$Q75="",$Q76="")</formula>
    </cfRule>
    <cfRule type="expression" dxfId="13" priority="5" stopIfTrue="1">
      <formula>$C68=""</formula>
    </cfRule>
  </conditionalFormatting>
  <dataValidations count="1">
    <dataValidation type="list" allowBlank="1" showInputMessage="1" showErrorMessage="1" sqref="V69 V4 V30 V17 V43 V56">
      <formula1>担当者</formula1>
    </dataValidation>
  </dataValidations>
  <printOptions horizontalCentered="1"/>
  <pageMargins left="0.39370078740157483" right="0.39370078740157483" top="0.78740157480314965" bottom="0" header="0" footer="0"/>
  <pageSetup paperSize="9" scale="94" orientation="landscape" r:id="rId1"/>
  <rowBreaks count="2" manualBreakCount="2">
    <brk id="26" max="16383" man="1"/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52"/>
  <sheetViews>
    <sheetView showGridLines="0" showRowColHeaders="0" showZeros="0" view="pageBreakPreview" zoomScale="85" zoomScaleNormal="100" zoomScaleSheetLayoutView="85" workbookViewId="0">
      <selection activeCell="B5" sqref="B5"/>
    </sheetView>
  </sheetViews>
  <sheetFormatPr defaultRowHeight="13.5"/>
  <cols>
    <col min="1" max="1" width="6" style="7" customWidth="1"/>
    <col min="2" max="2" width="9" style="8"/>
    <col min="3" max="3" width="11.75" style="8" customWidth="1"/>
    <col min="4" max="4" width="12.75" style="8" customWidth="1"/>
    <col min="5" max="8" width="5.125" style="8" customWidth="1"/>
    <col min="9" max="9" width="9.625" style="8" customWidth="1"/>
    <col min="10" max="10" width="12" style="47" customWidth="1"/>
    <col min="11" max="11" width="9.875" style="8" customWidth="1"/>
    <col min="12" max="12" width="6.5" style="7" customWidth="1"/>
    <col min="13" max="13" width="5.375" style="9" customWidth="1"/>
    <col min="14" max="14" width="12.5" style="9" customWidth="1"/>
    <col min="15" max="15" width="16.875" style="10" customWidth="1"/>
    <col min="16" max="17" width="9" style="10"/>
    <col min="18" max="16384" width="9" style="8"/>
  </cols>
  <sheetData>
    <row r="1" spans="1:18" ht="21.95" customHeight="1"/>
    <row r="2" spans="1:18" ht="21.95" customHeight="1">
      <c r="A2" s="262" t="s">
        <v>126</v>
      </c>
      <c r="B2" s="263"/>
      <c r="C2" s="264"/>
      <c r="D2" s="250" t="str">
        <f>総括請求書!$W$2&amp;総括請求書!$X$2&amp;総括請求書!$Y$2&amp;総括請求書!$Z$2&amp;総括請求書!$AA$2&amp;総括請求書!$AB$2&amp;総括請求書!$AC$2</f>
        <v>令和年月20日</v>
      </c>
      <c r="E2" s="252"/>
      <c r="F2" s="73"/>
      <c r="G2" s="73"/>
      <c r="H2" s="73"/>
      <c r="I2" s="48"/>
      <c r="J2" s="48"/>
      <c r="O2" s="95" t="s">
        <v>23</v>
      </c>
    </row>
    <row r="3" spans="1:18" ht="21.95" customHeight="1"/>
    <row r="4" spans="1:18" ht="21.95" customHeight="1">
      <c r="A4" s="74" t="s">
        <v>122</v>
      </c>
      <c r="B4" s="74" t="s">
        <v>124</v>
      </c>
      <c r="C4" s="74" t="s">
        <v>93</v>
      </c>
      <c r="D4" s="259" t="s">
        <v>125</v>
      </c>
      <c r="E4" s="260"/>
      <c r="F4" s="261"/>
      <c r="G4" s="259" t="s">
        <v>129</v>
      </c>
      <c r="H4" s="260"/>
      <c r="I4" s="260"/>
      <c r="J4" s="75" t="s">
        <v>46</v>
      </c>
      <c r="K4" s="76" t="s">
        <v>32</v>
      </c>
      <c r="L4" s="74" t="s">
        <v>22</v>
      </c>
      <c r="M4" s="74" t="s">
        <v>123</v>
      </c>
      <c r="N4" s="77" t="s">
        <v>33</v>
      </c>
      <c r="O4" s="78" t="s">
        <v>21</v>
      </c>
      <c r="R4" s="10"/>
    </row>
    <row r="5" spans="1:18" ht="21.95" customHeight="1">
      <c r="A5" s="11">
        <v>1</v>
      </c>
      <c r="B5" s="44" t="s">
        <v>113</v>
      </c>
      <c r="C5" s="57"/>
      <c r="D5" s="256"/>
      <c r="E5" s="257"/>
      <c r="F5" s="258"/>
      <c r="G5" s="256"/>
      <c r="H5" s="257"/>
      <c r="I5" s="257"/>
      <c r="J5" s="45"/>
      <c r="K5" s="45"/>
      <c r="L5" s="91"/>
      <c r="M5" s="56"/>
      <c r="N5" s="87"/>
      <c r="O5" s="88">
        <f>L5*N5</f>
        <v>0</v>
      </c>
      <c r="R5" s="10"/>
    </row>
    <row r="6" spans="1:18" ht="21.95" customHeight="1">
      <c r="A6" s="11">
        <v>2</v>
      </c>
      <c r="B6" s="44" t="s">
        <v>94</v>
      </c>
      <c r="C6" s="57"/>
      <c r="D6" s="256"/>
      <c r="E6" s="257"/>
      <c r="F6" s="258"/>
      <c r="G6" s="256"/>
      <c r="H6" s="257"/>
      <c r="I6" s="257"/>
      <c r="J6" s="45"/>
      <c r="K6" s="45"/>
      <c r="L6" s="91"/>
      <c r="M6" s="56"/>
      <c r="N6" s="87"/>
      <c r="O6" s="88">
        <f>L6*N6</f>
        <v>0</v>
      </c>
      <c r="R6" s="10"/>
    </row>
    <row r="7" spans="1:18" ht="21.95" customHeight="1">
      <c r="A7" s="11">
        <v>3</v>
      </c>
      <c r="B7" s="44" t="s">
        <v>94</v>
      </c>
      <c r="C7" s="57"/>
      <c r="D7" s="256"/>
      <c r="E7" s="257"/>
      <c r="F7" s="258"/>
      <c r="G7" s="256"/>
      <c r="H7" s="257"/>
      <c r="I7" s="257"/>
      <c r="J7" s="45"/>
      <c r="K7" s="45"/>
      <c r="L7" s="91"/>
      <c r="M7" s="56"/>
      <c r="N7" s="87"/>
      <c r="O7" s="88">
        <f t="shared" ref="O7:O24" si="0">L7*N7</f>
        <v>0</v>
      </c>
      <c r="R7" s="10"/>
    </row>
    <row r="8" spans="1:18" ht="21.95" customHeight="1">
      <c r="A8" s="11">
        <v>4</v>
      </c>
      <c r="B8" s="44" t="s">
        <v>94</v>
      </c>
      <c r="C8" s="57"/>
      <c r="D8" s="256"/>
      <c r="E8" s="257"/>
      <c r="F8" s="258"/>
      <c r="G8" s="256"/>
      <c r="H8" s="257"/>
      <c r="I8" s="257"/>
      <c r="J8" s="45"/>
      <c r="K8" s="45"/>
      <c r="L8" s="91"/>
      <c r="M8" s="56"/>
      <c r="N8" s="87"/>
      <c r="O8" s="88">
        <f t="shared" si="0"/>
        <v>0</v>
      </c>
      <c r="R8" s="10"/>
    </row>
    <row r="9" spans="1:18" ht="21.95" customHeight="1">
      <c r="A9" s="11">
        <v>5</v>
      </c>
      <c r="B9" s="44" t="s">
        <v>94</v>
      </c>
      <c r="C9" s="57"/>
      <c r="D9" s="256"/>
      <c r="E9" s="257"/>
      <c r="F9" s="258"/>
      <c r="G9" s="256"/>
      <c r="H9" s="257"/>
      <c r="I9" s="257"/>
      <c r="J9" s="45"/>
      <c r="K9" s="45"/>
      <c r="L9" s="91"/>
      <c r="M9" s="56"/>
      <c r="N9" s="87"/>
      <c r="O9" s="88">
        <f t="shared" si="0"/>
        <v>0</v>
      </c>
      <c r="R9" s="10"/>
    </row>
    <row r="10" spans="1:18" ht="21.95" customHeight="1">
      <c r="A10" s="11">
        <v>6</v>
      </c>
      <c r="B10" s="44" t="s">
        <v>94</v>
      </c>
      <c r="C10" s="57"/>
      <c r="D10" s="256"/>
      <c r="E10" s="257"/>
      <c r="F10" s="258"/>
      <c r="G10" s="256"/>
      <c r="H10" s="257"/>
      <c r="I10" s="257"/>
      <c r="J10" s="45"/>
      <c r="K10" s="45"/>
      <c r="L10" s="91"/>
      <c r="M10" s="56"/>
      <c r="N10" s="87"/>
      <c r="O10" s="88">
        <f t="shared" si="0"/>
        <v>0</v>
      </c>
      <c r="R10" s="10"/>
    </row>
    <row r="11" spans="1:18" ht="21.95" customHeight="1">
      <c r="A11" s="11">
        <v>7</v>
      </c>
      <c r="B11" s="44" t="s">
        <v>94</v>
      </c>
      <c r="C11" s="57"/>
      <c r="D11" s="256"/>
      <c r="E11" s="257"/>
      <c r="F11" s="258"/>
      <c r="G11" s="256"/>
      <c r="H11" s="257"/>
      <c r="I11" s="257"/>
      <c r="J11" s="45"/>
      <c r="K11" s="45"/>
      <c r="L11" s="91"/>
      <c r="M11" s="56"/>
      <c r="N11" s="87"/>
      <c r="O11" s="88">
        <f t="shared" si="0"/>
        <v>0</v>
      </c>
      <c r="R11" s="10"/>
    </row>
    <row r="12" spans="1:18" ht="21.95" customHeight="1">
      <c r="A12" s="11">
        <v>8</v>
      </c>
      <c r="B12" s="44" t="s">
        <v>94</v>
      </c>
      <c r="C12" s="57"/>
      <c r="D12" s="256"/>
      <c r="E12" s="257"/>
      <c r="F12" s="258"/>
      <c r="G12" s="256"/>
      <c r="H12" s="257"/>
      <c r="I12" s="257"/>
      <c r="J12" s="45"/>
      <c r="K12" s="45"/>
      <c r="L12" s="91"/>
      <c r="M12" s="56"/>
      <c r="N12" s="87"/>
      <c r="O12" s="88">
        <f t="shared" si="0"/>
        <v>0</v>
      </c>
      <c r="R12" s="10"/>
    </row>
    <row r="13" spans="1:18" ht="21.95" customHeight="1">
      <c r="A13" s="11">
        <v>9</v>
      </c>
      <c r="B13" s="44" t="s">
        <v>94</v>
      </c>
      <c r="C13" s="57"/>
      <c r="D13" s="256"/>
      <c r="E13" s="257"/>
      <c r="F13" s="258"/>
      <c r="G13" s="256"/>
      <c r="H13" s="257"/>
      <c r="I13" s="257"/>
      <c r="J13" s="45"/>
      <c r="K13" s="45"/>
      <c r="L13" s="91"/>
      <c r="M13" s="56"/>
      <c r="N13" s="87"/>
      <c r="O13" s="88">
        <f t="shared" si="0"/>
        <v>0</v>
      </c>
      <c r="R13" s="10"/>
    </row>
    <row r="14" spans="1:18" ht="21.95" customHeight="1">
      <c r="A14" s="11">
        <v>10</v>
      </c>
      <c r="B14" s="44" t="s">
        <v>94</v>
      </c>
      <c r="C14" s="57"/>
      <c r="D14" s="256"/>
      <c r="E14" s="257"/>
      <c r="F14" s="258"/>
      <c r="G14" s="256"/>
      <c r="H14" s="257"/>
      <c r="I14" s="257"/>
      <c r="J14" s="45"/>
      <c r="K14" s="45"/>
      <c r="L14" s="91"/>
      <c r="M14" s="56"/>
      <c r="N14" s="87"/>
      <c r="O14" s="88">
        <f t="shared" si="0"/>
        <v>0</v>
      </c>
      <c r="R14" s="10"/>
    </row>
    <row r="15" spans="1:18" ht="21.95" customHeight="1">
      <c r="A15" s="11">
        <v>11</v>
      </c>
      <c r="B15" s="44" t="s">
        <v>94</v>
      </c>
      <c r="C15" s="57"/>
      <c r="D15" s="256"/>
      <c r="E15" s="257"/>
      <c r="F15" s="258"/>
      <c r="G15" s="256"/>
      <c r="H15" s="257"/>
      <c r="I15" s="257"/>
      <c r="J15" s="45"/>
      <c r="K15" s="45"/>
      <c r="L15" s="91"/>
      <c r="M15" s="56"/>
      <c r="N15" s="87"/>
      <c r="O15" s="88">
        <f t="shared" si="0"/>
        <v>0</v>
      </c>
      <c r="R15" s="10"/>
    </row>
    <row r="16" spans="1:18" ht="21.95" customHeight="1">
      <c r="A16" s="11">
        <v>12</v>
      </c>
      <c r="B16" s="44" t="s">
        <v>94</v>
      </c>
      <c r="C16" s="57"/>
      <c r="D16" s="256"/>
      <c r="E16" s="257"/>
      <c r="F16" s="258"/>
      <c r="G16" s="256"/>
      <c r="H16" s="257"/>
      <c r="I16" s="257"/>
      <c r="J16" s="45"/>
      <c r="K16" s="45"/>
      <c r="L16" s="91"/>
      <c r="M16" s="56"/>
      <c r="N16" s="87"/>
      <c r="O16" s="88">
        <f t="shared" si="0"/>
        <v>0</v>
      </c>
      <c r="R16" s="10"/>
    </row>
    <row r="17" spans="1:18" ht="21.95" customHeight="1">
      <c r="A17" s="11">
        <v>13</v>
      </c>
      <c r="B17" s="44" t="s">
        <v>94</v>
      </c>
      <c r="C17" s="57"/>
      <c r="D17" s="256"/>
      <c r="E17" s="257"/>
      <c r="F17" s="258"/>
      <c r="G17" s="256"/>
      <c r="H17" s="257"/>
      <c r="I17" s="257"/>
      <c r="J17" s="45"/>
      <c r="K17" s="45"/>
      <c r="L17" s="91"/>
      <c r="M17" s="56"/>
      <c r="N17" s="87"/>
      <c r="O17" s="88">
        <f t="shared" si="0"/>
        <v>0</v>
      </c>
      <c r="R17" s="10"/>
    </row>
    <row r="18" spans="1:18" ht="21.95" customHeight="1">
      <c r="A18" s="11">
        <v>14</v>
      </c>
      <c r="B18" s="44" t="s">
        <v>94</v>
      </c>
      <c r="C18" s="57"/>
      <c r="D18" s="256"/>
      <c r="E18" s="257"/>
      <c r="F18" s="258"/>
      <c r="G18" s="256"/>
      <c r="H18" s="257"/>
      <c r="I18" s="257"/>
      <c r="J18" s="45"/>
      <c r="K18" s="45"/>
      <c r="L18" s="91"/>
      <c r="M18" s="56"/>
      <c r="N18" s="87"/>
      <c r="O18" s="88">
        <f t="shared" si="0"/>
        <v>0</v>
      </c>
      <c r="R18" s="10"/>
    </row>
    <row r="19" spans="1:18" ht="21.95" customHeight="1">
      <c r="A19" s="11">
        <v>15</v>
      </c>
      <c r="B19" s="44" t="s">
        <v>94</v>
      </c>
      <c r="C19" s="57"/>
      <c r="D19" s="256"/>
      <c r="E19" s="257"/>
      <c r="F19" s="258"/>
      <c r="G19" s="256"/>
      <c r="H19" s="257"/>
      <c r="I19" s="257"/>
      <c r="J19" s="45"/>
      <c r="K19" s="45"/>
      <c r="L19" s="91"/>
      <c r="M19" s="56"/>
      <c r="N19" s="87"/>
      <c r="O19" s="88">
        <f t="shared" si="0"/>
        <v>0</v>
      </c>
      <c r="R19" s="10"/>
    </row>
    <row r="20" spans="1:18" ht="21.95" customHeight="1">
      <c r="A20" s="11">
        <v>16</v>
      </c>
      <c r="B20" s="44" t="s">
        <v>94</v>
      </c>
      <c r="C20" s="57"/>
      <c r="D20" s="256"/>
      <c r="E20" s="257"/>
      <c r="F20" s="258"/>
      <c r="G20" s="256"/>
      <c r="H20" s="257"/>
      <c r="I20" s="257"/>
      <c r="J20" s="45"/>
      <c r="K20" s="45"/>
      <c r="L20" s="91"/>
      <c r="M20" s="56"/>
      <c r="N20" s="87"/>
      <c r="O20" s="88">
        <f t="shared" si="0"/>
        <v>0</v>
      </c>
      <c r="R20" s="10"/>
    </row>
    <row r="21" spans="1:18" ht="21.95" customHeight="1">
      <c r="A21" s="11">
        <v>17</v>
      </c>
      <c r="B21" s="44" t="s">
        <v>94</v>
      </c>
      <c r="C21" s="57"/>
      <c r="D21" s="256"/>
      <c r="E21" s="257"/>
      <c r="F21" s="258"/>
      <c r="G21" s="256"/>
      <c r="H21" s="257"/>
      <c r="I21" s="257"/>
      <c r="J21" s="45"/>
      <c r="K21" s="45"/>
      <c r="L21" s="91"/>
      <c r="M21" s="56"/>
      <c r="N21" s="87"/>
      <c r="O21" s="88">
        <f t="shared" si="0"/>
        <v>0</v>
      </c>
      <c r="R21" s="10"/>
    </row>
    <row r="22" spans="1:18" ht="21.95" customHeight="1">
      <c r="A22" s="11">
        <v>18</v>
      </c>
      <c r="B22" s="44" t="s">
        <v>94</v>
      </c>
      <c r="C22" s="57"/>
      <c r="D22" s="256"/>
      <c r="E22" s="257"/>
      <c r="F22" s="258"/>
      <c r="G22" s="256"/>
      <c r="H22" s="257"/>
      <c r="I22" s="257"/>
      <c r="J22" s="45"/>
      <c r="K22" s="45"/>
      <c r="L22" s="91"/>
      <c r="M22" s="56"/>
      <c r="N22" s="87"/>
      <c r="O22" s="88">
        <f t="shared" si="0"/>
        <v>0</v>
      </c>
      <c r="R22" s="10"/>
    </row>
    <row r="23" spans="1:18" ht="21.95" customHeight="1">
      <c r="A23" s="11">
        <v>19</v>
      </c>
      <c r="B23" s="44" t="s">
        <v>94</v>
      </c>
      <c r="C23" s="57"/>
      <c r="D23" s="256"/>
      <c r="E23" s="257"/>
      <c r="F23" s="258"/>
      <c r="G23" s="256"/>
      <c r="H23" s="257"/>
      <c r="I23" s="257"/>
      <c r="J23" s="45"/>
      <c r="K23" s="45"/>
      <c r="L23" s="91"/>
      <c r="M23" s="56"/>
      <c r="N23" s="87"/>
      <c r="O23" s="88">
        <f t="shared" si="0"/>
        <v>0</v>
      </c>
      <c r="R23" s="10"/>
    </row>
    <row r="24" spans="1:18" ht="21.95" customHeight="1" thickBot="1">
      <c r="A24" s="11">
        <v>20</v>
      </c>
      <c r="B24" s="44" t="s">
        <v>94</v>
      </c>
      <c r="C24" s="57"/>
      <c r="D24" s="256"/>
      <c r="E24" s="257"/>
      <c r="F24" s="258"/>
      <c r="G24" s="256"/>
      <c r="H24" s="257"/>
      <c r="I24" s="257"/>
      <c r="J24" s="45"/>
      <c r="K24" s="45"/>
      <c r="L24" s="91"/>
      <c r="M24" s="56"/>
      <c r="N24" s="87"/>
      <c r="O24" s="88">
        <f t="shared" si="0"/>
        <v>0</v>
      </c>
      <c r="R24" s="10"/>
    </row>
    <row r="25" spans="1:18" ht="21.95" customHeight="1" thickBot="1">
      <c r="A25" s="43"/>
      <c r="B25" s="43"/>
      <c r="C25" s="43"/>
      <c r="D25" s="43"/>
      <c r="E25" s="43"/>
      <c r="F25" s="43"/>
      <c r="G25" s="43"/>
      <c r="H25" s="43"/>
      <c r="I25" s="43"/>
      <c r="J25" s="46"/>
      <c r="K25" s="43"/>
      <c r="L25" s="43"/>
      <c r="N25" s="79" t="s">
        <v>87</v>
      </c>
      <c r="O25" s="90">
        <f>SUM(O5:O24)</f>
        <v>0</v>
      </c>
    </row>
    <row r="26" spans="1:18" s="13" customFormat="1" ht="21.95" customHeight="1">
      <c r="A26" s="202" t="str">
        <f>総括請求書!$A$22</f>
        <v>統一請求書 Ver.5.2</v>
      </c>
      <c r="B26" s="202"/>
      <c r="C26" s="202"/>
      <c r="D26" s="202"/>
      <c r="E26" s="202"/>
      <c r="F26" s="58"/>
      <c r="G26" s="58"/>
      <c r="H26" s="58"/>
      <c r="I26" s="58"/>
      <c r="J26" s="58"/>
      <c r="K26" s="58"/>
      <c r="L26" s="58"/>
      <c r="M26" s="58"/>
      <c r="N26" s="58"/>
      <c r="O26" s="72" t="str">
        <f>総括請求書!$W$2&amp;総括請求書!$X$2&amp;総括請求書!$Y$2&amp;総括請求書!$Z$2&amp;総括請求書!$AA$2&amp;総括請求書!$AB$2&amp;総括請求書!$AC$2&amp;"　"&amp;総括請求書!$R$18</f>
        <v>令和年月20日　</v>
      </c>
      <c r="P26" s="12"/>
      <c r="Q26" s="12"/>
    </row>
    <row r="27" spans="1:18" ht="21.95" customHeight="1"/>
    <row r="28" spans="1:18" ht="21.95" customHeight="1">
      <c r="A28" s="262" t="s">
        <v>127</v>
      </c>
      <c r="B28" s="263"/>
      <c r="C28" s="264"/>
      <c r="D28" s="250" t="str">
        <f>総括請求書!$W$2&amp;総括請求書!$X$2&amp;総括請求書!$Y$2&amp;総括請求書!$Z$2&amp;総括請求書!$AA$2&amp;総括請求書!$AB$2&amp;総括請求書!$AC$2</f>
        <v>令和年月20日</v>
      </c>
      <c r="E28" s="252"/>
      <c r="F28" s="73"/>
      <c r="G28" s="73"/>
      <c r="H28" s="73"/>
      <c r="I28" s="48"/>
      <c r="J28" s="48"/>
      <c r="O28" s="95" t="s">
        <v>23</v>
      </c>
    </row>
    <row r="29" spans="1:18" ht="21.95" customHeight="1"/>
    <row r="30" spans="1:18" ht="21.95" customHeight="1">
      <c r="A30" s="74" t="s">
        <v>122</v>
      </c>
      <c r="B30" s="74" t="s">
        <v>124</v>
      </c>
      <c r="C30" s="74" t="s">
        <v>93</v>
      </c>
      <c r="D30" s="259" t="s">
        <v>125</v>
      </c>
      <c r="E30" s="260"/>
      <c r="F30" s="261"/>
      <c r="G30" s="259" t="s">
        <v>129</v>
      </c>
      <c r="H30" s="260"/>
      <c r="I30" s="260"/>
      <c r="J30" s="75" t="s">
        <v>46</v>
      </c>
      <c r="K30" s="76" t="s">
        <v>32</v>
      </c>
      <c r="L30" s="74" t="s">
        <v>22</v>
      </c>
      <c r="M30" s="74" t="s">
        <v>123</v>
      </c>
      <c r="N30" s="77" t="s">
        <v>33</v>
      </c>
      <c r="O30" s="78" t="s">
        <v>21</v>
      </c>
      <c r="R30" s="10"/>
    </row>
    <row r="31" spans="1:18" ht="21.95" customHeight="1">
      <c r="A31" s="11">
        <v>21</v>
      </c>
      <c r="B31" s="44" t="s">
        <v>94</v>
      </c>
      <c r="C31" s="57"/>
      <c r="D31" s="256"/>
      <c r="E31" s="257"/>
      <c r="F31" s="258"/>
      <c r="G31" s="256"/>
      <c r="H31" s="257"/>
      <c r="I31" s="257"/>
      <c r="J31" s="45"/>
      <c r="K31" s="45"/>
      <c r="L31" s="91"/>
      <c r="M31" s="56"/>
      <c r="N31" s="87"/>
      <c r="O31" s="88">
        <f t="shared" ref="O31:O50" si="1">L31*N31</f>
        <v>0</v>
      </c>
      <c r="R31" s="10"/>
    </row>
    <row r="32" spans="1:18" ht="21.95" customHeight="1">
      <c r="A32" s="11">
        <v>22</v>
      </c>
      <c r="B32" s="44" t="s">
        <v>94</v>
      </c>
      <c r="C32" s="57"/>
      <c r="D32" s="256"/>
      <c r="E32" s="257"/>
      <c r="F32" s="258"/>
      <c r="G32" s="256"/>
      <c r="H32" s="257"/>
      <c r="I32" s="257"/>
      <c r="J32" s="45"/>
      <c r="K32" s="45"/>
      <c r="L32" s="91"/>
      <c r="M32" s="56"/>
      <c r="N32" s="87"/>
      <c r="O32" s="88">
        <f t="shared" si="1"/>
        <v>0</v>
      </c>
      <c r="R32" s="10"/>
    </row>
    <row r="33" spans="1:18" ht="21.95" customHeight="1">
      <c r="A33" s="11">
        <v>23</v>
      </c>
      <c r="B33" s="44" t="s">
        <v>94</v>
      </c>
      <c r="C33" s="57"/>
      <c r="D33" s="256"/>
      <c r="E33" s="257"/>
      <c r="F33" s="258"/>
      <c r="G33" s="256"/>
      <c r="H33" s="257"/>
      <c r="I33" s="257"/>
      <c r="J33" s="45"/>
      <c r="K33" s="45"/>
      <c r="L33" s="91"/>
      <c r="M33" s="56"/>
      <c r="N33" s="87"/>
      <c r="O33" s="88">
        <f t="shared" si="1"/>
        <v>0</v>
      </c>
      <c r="R33" s="10"/>
    </row>
    <row r="34" spans="1:18" ht="21.95" customHeight="1">
      <c r="A34" s="11">
        <v>24</v>
      </c>
      <c r="B34" s="44" t="s">
        <v>94</v>
      </c>
      <c r="C34" s="57"/>
      <c r="D34" s="256"/>
      <c r="E34" s="257"/>
      <c r="F34" s="258"/>
      <c r="G34" s="256"/>
      <c r="H34" s="257"/>
      <c r="I34" s="257"/>
      <c r="J34" s="45"/>
      <c r="K34" s="45"/>
      <c r="L34" s="91"/>
      <c r="M34" s="56"/>
      <c r="N34" s="87"/>
      <c r="O34" s="88">
        <f t="shared" si="1"/>
        <v>0</v>
      </c>
      <c r="R34" s="10"/>
    </row>
    <row r="35" spans="1:18" ht="21.95" customHeight="1">
      <c r="A35" s="11">
        <v>25</v>
      </c>
      <c r="B35" s="44" t="s">
        <v>94</v>
      </c>
      <c r="C35" s="57"/>
      <c r="D35" s="256"/>
      <c r="E35" s="257"/>
      <c r="F35" s="258"/>
      <c r="G35" s="256"/>
      <c r="H35" s="257"/>
      <c r="I35" s="257"/>
      <c r="J35" s="45"/>
      <c r="K35" s="45"/>
      <c r="L35" s="91"/>
      <c r="M35" s="56"/>
      <c r="N35" s="87"/>
      <c r="O35" s="88">
        <f t="shared" si="1"/>
        <v>0</v>
      </c>
      <c r="R35" s="10"/>
    </row>
    <row r="36" spans="1:18" ht="21.95" customHeight="1">
      <c r="A36" s="11">
        <v>26</v>
      </c>
      <c r="B36" s="44" t="s">
        <v>94</v>
      </c>
      <c r="C36" s="57"/>
      <c r="D36" s="256"/>
      <c r="E36" s="257"/>
      <c r="F36" s="258"/>
      <c r="G36" s="256"/>
      <c r="H36" s="257"/>
      <c r="I36" s="257"/>
      <c r="J36" s="45"/>
      <c r="K36" s="45"/>
      <c r="L36" s="91"/>
      <c r="M36" s="56"/>
      <c r="N36" s="87"/>
      <c r="O36" s="88">
        <f t="shared" si="1"/>
        <v>0</v>
      </c>
      <c r="R36" s="10"/>
    </row>
    <row r="37" spans="1:18" ht="21.95" customHeight="1">
      <c r="A37" s="11">
        <v>27</v>
      </c>
      <c r="B37" s="44" t="s">
        <v>94</v>
      </c>
      <c r="C37" s="57"/>
      <c r="D37" s="256"/>
      <c r="E37" s="257"/>
      <c r="F37" s="258"/>
      <c r="G37" s="256"/>
      <c r="H37" s="257"/>
      <c r="I37" s="257"/>
      <c r="J37" s="45"/>
      <c r="K37" s="45"/>
      <c r="L37" s="91"/>
      <c r="M37" s="56"/>
      <c r="N37" s="87"/>
      <c r="O37" s="88">
        <f t="shared" si="1"/>
        <v>0</v>
      </c>
      <c r="R37" s="10"/>
    </row>
    <row r="38" spans="1:18" ht="21.95" customHeight="1">
      <c r="A38" s="11">
        <v>28</v>
      </c>
      <c r="B38" s="44" t="s">
        <v>94</v>
      </c>
      <c r="C38" s="57"/>
      <c r="D38" s="256"/>
      <c r="E38" s="257"/>
      <c r="F38" s="258"/>
      <c r="G38" s="256"/>
      <c r="H38" s="257"/>
      <c r="I38" s="257"/>
      <c r="J38" s="45"/>
      <c r="K38" s="45"/>
      <c r="L38" s="91"/>
      <c r="M38" s="56"/>
      <c r="N38" s="87"/>
      <c r="O38" s="88">
        <f t="shared" si="1"/>
        <v>0</v>
      </c>
      <c r="R38" s="10"/>
    </row>
    <row r="39" spans="1:18" ht="21.95" customHeight="1">
      <c r="A39" s="11">
        <v>29</v>
      </c>
      <c r="B39" s="44" t="s">
        <v>94</v>
      </c>
      <c r="C39" s="57"/>
      <c r="D39" s="256"/>
      <c r="E39" s="257"/>
      <c r="F39" s="258"/>
      <c r="G39" s="256"/>
      <c r="H39" s="257"/>
      <c r="I39" s="257"/>
      <c r="J39" s="45"/>
      <c r="K39" s="45"/>
      <c r="L39" s="91"/>
      <c r="M39" s="56"/>
      <c r="N39" s="87"/>
      <c r="O39" s="88">
        <f t="shared" si="1"/>
        <v>0</v>
      </c>
      <c r="R39" s="10"/>
    </row>
    <row r="40" spans="1:18" ht="21.95" customHeight="1">
      <c r="A40" s="11">
        <v>30</v>
      </c>
      <c r="B40" s="44" t="s">
        <v>94</v>
      </c>
      <c r="C40" s="57"/>
      <c r="D40" s="256"/>
      <c r="E40" s="257"/>
      <c r="F40" s="258"/>
      <c r="G40" s="256"/>
      <c r="H40" s="257"/>
      <c r="I40" s="257"/>
      <c r="J40" s="45"/>
      <c r="K40" s="45"/>
      <c r="L40" s="91"/>
      <c r="M40" s="56"/>
      <c r="N40" s="87"/>
      <c r="O40" s="88">
        <f t="shared" si="1"/>
        <v>0</v>
      </c>
      <c r="R40" s="10"/>
    </row>
    <row r="41" spans="1:18" ht="21.95" customHeight="1">
      <c r="A41" s="11">
        <v>31</v>
      </c>
      <c r="B41" s="44" t="s">
        <v>94</v>
      </c>
      <c r="C41" s="57"/>
      <c r="D41" s="256"/>
      <c r="E41" s="257"/>
      <c r="F41" s="258"/>
      <c r="G41" s="256"/>
      <c r="H41" s="257"/>
      <c r="I41" s="257"/>
      <c r="J41" s="45"/>
      <c r="K41" s="45"/>
      <c r="L41" s="91"/>
      <c r="M41" s="56"/>
      <c r="N41" s="87"/>
      <c r="O41" s="88">
        <f t="shared" si="1"/>
        <v>0</v>
      </c>
      <c r="R41" s="10"/>
    </row>
    <row r="42" spans="1:18" ht="21.95" customHeight="1">
      <c r="A42" s="11">
        <v>32</v>
      </c>
      <c r="B42" s="44" t="s">
        <v>94</v>
      </c>
      <c r="C42" s="57"/>
      <c r="D42" s="256"/>
      <c r="E42" s="257"/>
      <c r="F42" s="258"/>
      <c r="G42" s="256"/>
      <c r="H42" s="257"/>
      <c r="I42" s="257"/>
      <c r="J42" s="45"/>
      <c r="K42" s="45"/>
      <c r="L42" s="91"/>
      <c r="M42" s="56"/>
      <c r="N42" s="87"/>
      <c r="O42" s="88">
        <f t="shared" si="1"/>
        <v>0</v>
      </c>
      <c r="R42" s="10"/>
    </row>
    <row r="43" spans="1:18" ht="21.95" customHeight="1">
      <c r="A43" s="11">
        <v>33</v>
      </c>
      <c r="B43" s="44" t="s">
        <v>94</v>
      </c>
      <c r="C43" s="57"/>
      <c r="D43" s="256"/>
      <c r="E43" s="257"/>
      <c r="F43" s="258"/>
      <c r="G43" s="256"/>
      <c r="H43" s="257"/>
      <c r="I43" s="257"/>
      <c r="J43" s="45"/>
      <c r="K43" s="45"/>
      <c r="L43" s="91"/>
      <c r="M43" s="56"/>
      <c r="N43" s="87"/>
      <c r="O43" s="88">
        <f t="shared" si="1"/>
        <v>0</v>
      </c>
      <c r="R43" s="10"/>
    </row>
    <row r="44" spans="1:18" ht="21.95" customHeight="1">
      <c r="A44" s="11">
        <v>34</v>
      </c>
      <c r="B44" s="44" t="s">
        <v>94</v>
      </c>
      <c r="C44" s="57"/>
      <c r="D44" s="256"/>
      <c r="E44" s="257"/>
      <c r="F44" s="258"/>
      <c r="G44" s="256"/>
      <c r="H44" s="257"/>
      <c r="I44" s="257"/>
      <c r="J44" s="45"/>
      <c r="K44" s="45"/>
      <c r="L44" s="91"/>
      <c r="M44" s="56"/>
      <c r="N44" s="87"/>
      <c r="O44" s="88">
        <f t="shared" si="1"/>
        <v>0</v>
      </c>
      <c r="R44" s="10"/>
    </row>
    <row r="45" spans="1:18" ht="21.95" customHeight="1">
      <c r="A45" s="11">
        <v>35</v>
      </c>
      <c r="B45" s="44" t="s">
        <v>94</v>
      </c>
      <c r="C45" s="57"/>
      <c r="D45" s="256"/>
      <c r="E45" s="257"/>
      <c r="F45" s="258"/>
      <c r="G45" s="256"/>
      <c r="H45" s="257"/>
      <c r="I45" s="257"/>
      <c r="J45" s="45"/>
      <c r="K45" s="45"/>
      <c r="L45" s="91"/>
      <c r="M45" s="56"/>
      <c r="N45" s="87"/>
      <c r="O45" s="88">
        <f t="shared" si="1"/>
        <v>0</v>
      </c>
      <c r="R45" s="10"/>
    </row>
    <row r="46" spans="1:18" ht="21.95" customHeight="1">
      <c r="A46" s="11">
        <v>36</v>
      </c>
      <c r="B46" s="44" t="s">
        <v>94</v>
      </c>
      <c r="C46" s="57"/>
      <c r="D46" s="256"/>
      <c r="E46" s="257"/>
      <c r="F46" s="258"/>
      <c r="G46" s="256"/>
      <c r="H46" s="257"/>
      <c r="I46" s="257"/>
      <c r="J46" s="45"/>
      <c r="K46" s="45"/>
      <c r="L46" s="91"/>
      <c r="M46" s="56"/>
      <c r="N46" s="87"/>
      <c r="O46" s="88">
        <f t="shared" si="1"/>
        <v>0</v>
      </c>
      <c r="R46" s="10"/>
    </row>
    <row r="47" spans="1:18" ht="21.95" customHeight="1">
      <c r="A47" s="11">
        <v>37</v>
      </c>
      <c r="B47" s="44" t="s">
        <v>94</v>
      </c>
      <c r="C47" s="57"/>
      <c r="D47" s="256"/>
      <c r="E47" s="257"/>
      <c r="F47" s="258"/>
      <c r="G47" s="256"/>
      <c r="H47" s="257"/>
      <c r="I47" s="257"/>
      <c r="J47" s="45"/>
      <c r="K47" s="45"/>
      <c r="L47" s="91"/>
      <c r="M47" s="56"/>
      <c r="N47" s="87"/>
      <c r="O47" s="88">
        <f t="shared" si="1"/>
        <v>0</v>
      </c>
      <c r="R47" s="10"/>
    </row>
    <row r="48" spans="1:18" ht="21.95" customHeight="1">
      <c r="A48" s="11">
        <v>38</v>
      </c>
      <c r="B48" s="44" t="s">
        <v>94</v>
      </c>
      <c r="C48" s="57"/>
      <c r="D48" s="256"/>
      <c r="E48" s="257"/>
      <c r="F48" s="258"/>
      <c r="G48" s="256"/>
      <c r="H48" s="257"/>
      <c r="I48" s="257"/>
      <c r="J48" s="45"/>
      <c r="K48" s="45"/>
      <c r="L48" s="91"/>
      <c r="M48" s="56"/>
      <c r="N48" s="87"/>
      <c r="O48" s="88">
        <f t="shared" si="1"/>
        <v>0</v>
      </c>
      <c r="R48" s="10"/>
    </row>
    <row r="49" spans="1:18" ht="21.95" customHeight="1">
      <c r="A49" s="11">
        <v>39</v>
      </c>
      <c r="B49" s="44" t="s">
        <v>94</v>
      </c>
      <c r="C49" s="57"/>
      <c r="D49" s="256"/>
      <c r="E49" s="257"/>
      <c r="F49" s="258"/>
      <c r="G49" s="256"/>
      <c r="H49" s="257"/>
      <c r="I49" s="257"/>
      <c r="J49" s="45"/>
      <c r="K49" s="45"/>
      <c r="L49" s="91"/>
      <c r="M49" s="56"/>
      <c r="N49" s="87"/>
      <c r="O49" s="88">
        <f t="shared" si="1"/>
        <v>0</v>
      </c>
      <c r="R49" s="10"/>
    </row>
    <row r="50" spans="1:18" ht="21.95" customHeight="1" thickBot="1">
      <c r="A50" s="11">
        <v>40</v>
      </c>
      <c r="B50" s="44" t="s">
        <v>94</v>
      </c>
      <c r="C50" s="57"/>
      <c r="D50" s="256"/>
      <c r="E50" s="257"/>
      <c r="F50" s="258"/>
      <c r="G50" s="256"/>
      <c r="H50" s="257"/>
      <c r="I50" s="257"/>
      <c r="J50" s="45"/>
      <c r="K50" s="45"/>
      <c r="L50" s="91"/>
      <c r="M50" s="56"/>
      <c r="N50" s="87"/>
      <c r="O50" s="88">
        <f t="shared" si="1"/>
        <v>0</v>
      </c>
      <c r="R50" s="10"/>
    </row>
    <row r="51" spans="1:18" ht="21.95" customHeight="1" thickBot="1">
      <c r="A51" s="43"/>
      <c r="B51" s="43"/>
      <c r="C51" s="43"/>
      <c r="D51" s="43"/>
      <c r="E51" s="43"/>
      <c r="F51" s="43"/>
      <c r="G51" s="43"/>
      <c r="H51" s="43"/>
      <c r="I51" s="43"/>
      <c r="J51" s="46"/>
      <c r="K51" s="43"/>
      <c r="L51" s="43"/>
      <c r="N51" s="79" t="s">
        <v>87</v>
      </c>
      <c r="O51" s="90">
        <f>SUM(O31:O50)</f>
        <v>0</v>
      </c>
    </row>
    <row r="52" spans="1:18" s="13" customFormat="1" ht="21.95" customHeight="1">
      <c r="A52" s="202" t="str">
        <f>総括請求書!$A$22</f>
        <v>統一請求書 Ver.5.2</v>
      </c>
      <c r="B52" s="202"/>
      <c r="C52" s="202"/>
      <c r="D52" s="202"/>
      <c r="E52" s="202"/>
      <c r="F52" s="58"/>
      <c r="G52" s="58"/>
      <c r="H52" s="58"/>
      <c r="I52" s="58"/>
      <c r="J52" s="58"/>
      <c r="K52" s="58"/>
      <c r="L52" s="58"/>
      <c r="M52" s="58"/>
      <c r="N52" s="58"/>
      <c r="O52" s="72" t="str">
        <f>総括請求書!$W$2&amp;総括請求書!$X$2&amp;総括請求書!$Y$2&amp;総括請求書!$Z$2&amp;総括請求書!$AA$2&amp;総括請求書!$AB$2&amp;総括請求書!$AC$2&amp;"　"&amp;総括請求書!$R$18</f>
        <v>令和年月20日　</v>
      </c>
      <c r="P52" s="12"/>
      <c r="Q52" s="12"/>
    </row>
  </sheetData>
  <sheetProtection password="C05A" sheet="1" objects="1" scenarios="1"/>
  <mergeCells count="90">
    <mergeCell ref="D2:E2"/>
    <mergeCell ref="D28:E28"/>
    <mergeCell ref="A2:C2"/>
    <mergeCell ref="A28:C28"/>
    <mergeCell ref="A52:E52"/>
    <mergeCell ref="A26:E26"/>
    <mergeCell ref="D50:F50"/>
    <mergeCell ref="D33:F33"/>
    <mergeCell ref="D34:F34"/>
    <mergeCell ref="D35:F35"/>
    <mergeCell ref="D11:F11"/>
    <mergeCell ref="D12:F12"/>
    <mergeCell ref="D13:F13"/>
    <mergeCell ref="D14:F14"/>
    <mergeCell ref="D15:F15"/>
    <mergeCell ref="D4:F4"/>
    <mergeCell ref="G16:I16"/>
    <mergeCell ref="G17:I17"/>
    <mergeCell ref="G8:I8"/>
    <mergeCell ref="G9:I9"/>
    <mergeCell ref="G10:I10"/>
    <mergeCell ref="G11:I11"/>
    <mergeCell ref="G12:I12"/>
    <mergeCell ref="G13:I13"/>
    <mergeCell ref="G14:I14"/>
    <mergeCell ref="G15:I15"/>
    <mergeCell ref="G48:I48"/>
    <mergeCell ref="G49:I49"/>
    <mergeCell ref="D36:F36"/>
    <mergeCell ref="D37:F37"/>
    <mergeCell ref="D38:F38"/>
    <mergeCell ref="D46:F46"/>
    <mergeCell ref="D47:F47"/>
    <mergeCell ref="G45:I45"/>
    <mergeCell ref="G46:I46"/>
    <mergeCell ref="G47:I47"/>
    <mergeCell ref="G38:I38"/>
    <mergeCell ref="G50:I50"/>
    <mergeCell ref="D42:F42"/>
    <mergeCell ref="D43:F43"/>
    <mergeCell ref="D44:F44"/>
    <mergeCell ref="D39:F39"/>
    <mergeCell ref="D40:F40"/>
    <mergeCell ref="D41:F41"/>
    <mergeCell ref="G39:I39"/>
    <mergeCell ref="G40:I40"/>
    <mergeCell ref="G41:I41"/>
    <mergeCell ref="G42:I42"/>
    <mergeCell ref="G43:I43"/>
    <mergeCell ref="G44:I44"/>
    <mergeCell ref="D48:F48"/>
    <mergeCell ref="D49:F49"/>
    <mergeCell ref="D45:F45"/>
    <mergeCell ref="G22:I22"/>
    <mergeCell ref="D31:F31"/>
    <mergeCell ref="D32:F32"/>
    <mergeCell ref="D21:F21"/>
    <mergeCell ref="D30:F30"/>
    <mergeCell ref="G23:I23"/>
    <mergeCell ref="G24:I24"/>
    <mergeCell ref="G31:I31"/>
    <mergeCell ref="G32:I32"/>
    <mergeCell ref="G30:I30"/>
    <mergeCell ref="G33:I33"/>
    <mergeCell ref="G34:I34"/>
    <mergeCell ref="G35:I35"/>
    <mergeCell ref="G36:I36"/>
    <mergeCell ref="G37:I37"/>
    <mergeCell ref="G18:I18"/>
    <mergeCell ref="G19:I19"/>
    <mergeCell ref="G20:I20"/>
    <mergeCell ref="G21:I21"/>
    <mergeCell ref="D20:F20"/>
    <mergeCell ref="D19:F19"/>
    <mergeCell ref="G4:I4"/>
    <mergeCell ref="G5:I5"/>
    <mergeCell ref="G6:I6"/>
    <mergeCell ref="G7:I7"/>
    <mergeCell ref="D5:F5"/>
    <mergeCell ref="D6:F6"/>
    <mergeCell ref="D7:F7"/>
    <mergeCell ref="D8:F8"/>
    <mergeCell ref="D9:F9"/>
    <mergeCell ref="D10:F10"/>
    <mergeCell ref="D23:F23"/>
    <mergeCell ref="D24:F24"/>
    <mergeCell ref="D18:F18"/>
    <mergeCell ref="D22:F22"/>
    <mergeCell ref="D16:F16"/>
    <mergeCell ref="D17:F17"/>
  </mergeCells>
  <phoneticPr fontId="1"/>
  <conditionalFormatting sqref="C5">
    <cfRule type="cellIs" dxfId="12" priority="15" stopIfTrue="1" operator="notEqual">
      <formula>""</formula>
    </cfRule>
    <cfRule type="expression" dxfId="11" priority="16" stopIfTrue="1">
      <formula>$N5&lt;&gt;""</formula>
    </cfRule>
  </conditionalFormatting>
  <conditionalFormatting sqref="C31">
    <cfRule type="expression" dxfId="10" priority="17">
      <formula>$N31&lt;&gt;""</formula>
    </cfRule>
  </conditionalFormatting>
  <conditionalFormatting sqref="C31:C50">
    <cfRule type="cellIs" dxfId="9" priority="13" stopIfTrue="1" operator="notEqual">
      <formula>""</formula>
    </cfRule>
    <cfRule type="expression" dxfId="8" priority="14" stopIfTrue="1">
      <formula>$N31&lt;&gt;""</formula>
    </cfRule>
  </conditionalFormatting>
  <conditionalFormatting sqref="C6:C24">
    <cfRule type="cellIs" dxfId="7" priority="3" stopIfTrue="1" operator="notEqual">
      <formula>""</formula>
    </cfRule>
    <cfRule type="expression" dxfId="6" priority="4" stopIfTrue="1">
      <formula>$N6&lt;&gt;""</formula>
    </cfRule>
  </conditionalFormatting>
  <dataValidations count="4">
    <dataValidation type="list" allowBlank="1" showInputMessage="1" sqref="M31:M50 M5:M24">
      <formula1>単位</formula1>
    </dataValidation>
    <dataValidation type="list" allowBlank="1" showInputMessage="1" sqref="K31:K50 K5:K24">
      <formula1>担当者</formula1>
    </dataValidation>
    <dataValidation type="list" allowBlank="1" showInputMessage="1" sqref="G31:I50 G5:I24">
      <formula1>内容</formula1>
    </dataValidation>
    <dataValidation allowBlank="1" showInputMessage="1" sqref="J31:J50 J5:J24"/>
  </dataValidations>
  <printOptions horizontalCentered="1"/>
  <pageMargins left="0.39370078740157483" right="0.39370078740157483" top="0.78740157480314965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52"/>
  <sheetViews>
    <sheetView showGridLines="0" showRowColHeaders="0" showZeros="0" view="pageBreakPreview" zoomScale="85" zoomScaleNormal="100" zoomScaleSheetLayoutView="85" workbookViewId="0">
      <selection activeCell="B5" sqref="B5"/>
    </sheetView>
  </sheetViews>
  <sheetFormatPr defaultRowHeight="13.5"/>
  <cols>
    <col min="1" max="1" width="6" style="7" customWidth="1"/>
    <col min="2" max="2" width="9" style="8"/>
    <col min="3" max="3" width="11.75" style="8" customWidth="1"/>
    <col min="4" max="4" width="12.75" style="8" customWidth="1"/>
    <col min="5" max="8" width="5.125" style="8" customWidth="1"/>
    <col min="9" max="9" width="9.625" style="8" customWidth="1"/>
    <col min="10" max="10" width="12" style="47" customWidth="1"/>
    <col min="11" max="11" width="9.875" style="8" customWidth="1"/>
    <col min="12" max="12" width="6.5" style="7" customWidth="1"/>
    <col min="13" max="13" width="5.375" style="9" customWidth="1"/>
    <col min="14" max="14" width="12.5" style="9" customWidth="1"/>
    <col min="15" max="15" width="16.875" style="10" customWidth="1"/>
    <col min="16" max="17" width="9" style="10"/>
    <col min="18" max="16384" width="9" style="8"/>
  </cols>
  <sheetData>
    <row r="1" spans="1:18" ht="21.95" customHeight="1"/>
    <row r="2" spans="1:18" ht="21.95" customHeight="1">
      <c r="A2" s="262" t="s">
        <v>128</v>
      </c>
      <c r="B2" s="263"/>
      <c r="C2" s="264"/>
      <c r="D2" s="250" t="str">
        <f>総括請求書!$W$2&amp;総括請求書!$X$2&amp;総括請求書!$Y$2&amp;総括請求書!$Z$2&amp;総括請求書!$AA$2&amp;総括請求書!$AB$2&amp;総括請求書!$AC$2</f>
        <v>令和年月20日</v>
      </c>
      <c r="E2" s="252"/>
      <c r="F2" s="73"/>
      <c r="G2" s="73"/>
      <c r="H2" s="73"/>
      <c r="I2" s="48"/>
      <c r="J2" s="48"/>
      <c r="O2" s="94" t="s">
        <v>88</v>
      </c>
    </row>
    <row r="3" spans="1:18" ht="21.95" customHeight="1"/>
    <row r="4" spans="1:18" ht="21.95" customHeight="1">
      <c r="A4" s="74" t="s">
        <v>122</v>
      </c>
      <c r="B4" s="74" t="s">
        <v>124</v>
      </c>
      <c r="C4" s="74" t="s">
        <v>93</v>
      </c>
      <c r="D4" s="259" t="s">
        <v>125</v>
      </c>
      <c r="E4" s="260"/>
      <c r="F4" s="261"/>
      <c r="G4" s="259" t="s">
        <v>129</v>
      </c>
      <c r="H4" s="260"/>
      <c r="I4" s="260"/>
      <c r="J4" s="75" t="s">
        <v>46</v>
      </c>
      <c r="K4" s="76" t="s">
        <v>32</v>
      </c>
      <c r="L4" s="74" t="s">
        <v>22</v>
      </c>
      <c r="M4" s="74" t="s">
        <v>123</v>
      </c>
      <c r="N4" s="77" t="s">
        <v>33</v>
      </c>
      <c r="O4" s="78" t="s">
        <v>21</v>
      </c>
      <c r="R4" s="10"/>
    </row>
    <row r="5" spans="1:18" ht="21.95" customHeight="1">
      <c r="A5" s="11">
        <v>1</v>
      </c>
      <c r="B5" s="44" t="s">
        <v>95</v>
      </c>
      <c r="C5" s="57"/>
      <c r="D5" s="256"/>
      <c r="E5" s="257"/>
      <c r="F5" s="258"/>
      <c r="G5" s="256"/>
      <c r="H5" s="257"/>
      <c r="I5" s="257"/>
      <c r="J5" s="56"/>
      <c r="K5" s="45"/>
      <c r="L5" s="91"/>
      <c r="M5" s="81"/>
      <c r="N5" s="87"/>
      <c r="O5" s="88">
        <f t="shared" ref="O5:O24" si="0">L5*N5</f>
        <v>0</v>
      </c>
      <c r="R5" s="10"/>
    </row>
    <row r="6" spans="1:18" ht="21.95" customHeight="1">
      <c r="A6" s="11">
        <v>2</v>
      </c>
      <c r="B6" s="44" t="s">
        <v>95</v>
      </c>
      <c r="C6" s="57"/>
      <c r="D6" s="256"/>
      <c r="E6" s="257"/>
      <c r="F6" s="258"/>
      <c r="G6" s="256"/>
      <c r="H6" s="257"/>
      <c r="I6" s="257"/>
      <c r="J6" s="56"/>
      <c r="K6" s="45"/>
      <c r="L6" s="91"/>
      <c r="M6" s="81"/>
      <c r="N6" s="87"/>
      <c r="O6" s="88">
        <f t="shared" si="0"/>
        <v>0</v>
      </c>
      <c r="R6" s="10"/>
    </row>
    <row r="7" spans="1:18" ht="21.95" customHeight="1">
      <c r="A7" s="11">
        <v>3</v>
      </c>
      <c r="B7" s="44" t="s">
        <v>95</v>
      </c>
      <c r="C7" s="57"/>
      <c r="D7" s="256"/>
      <c r="E7" s="257"/>
      <c r="F7" s="258"/>
      <c r="G7" s="256"/>
      <c r="H7" s="257"/>
      <c r="I7" s="257"/>
      <c r="J7" s="56"/>
      <c r="K7" s="45"/>
      <c r="L7" s="91"/>
      <c r="M7" s="81"/>
      <c r="N7" s="87"/>
      <c r="O7" s="88">
        <f t="shared" si="0"/>
        <v>0</v>
      </c>
      <c r="R7" s="10"/>
    </row>
    <row r="8" spans="1:18" ht="21.95" customHeight="1">
      <c r="A8" s="11">
        <v>4</v>
      </c>
      <c r="B8" s="44" t="s">
        <v>95</v>
      </c>
      <c r="C8" s="57"/>
      <c r="D8" s="256"/>
      <c r="E8" s="257"/>
      <c r="F8" s="258"/>
      <c r="G8" s="256"/>
      <c r="H8" s="257"/>
      <c r="I8" s="257"/>
      <c r="J8" s="56"/>
      <c r="K8" s="45"/>
      <c r="L8" s="91"/>
      <c r="M8" s="81"/>
      <c r="N8" s="87"/>
      <c r="O8" s="88">
        <f t="shared" si="0"/>
        <v>0</v>
      </c>
      <c r="R8" s="10"/>
    </row>
    <row r="9" spans="1:18" ht="21.95" customHeight="1">
      <c r="A9" s="11">
        <v>5</v>
      </c>
      <c r="B9" s="44" t="s">
        <v>95</v>
      </c>
      <c r="C9" s="57"/>
      <c r="D9" s="256"/>
      <c r="E9" s="257"/>
      <c r="F9" s="258"/>
      <c r="G9" s="256"/>
      <c r="H9" s="257"/>
      <c r="I9" s="257"/>
      <c r="J9" s="56"/>
      <c r="K9" s="45"/>
      <c r="L9" s="91"/>
      <c r="M9" s="81"/>
      <c r="N9" s="87"/>
      <c r="O9" s="88">
        <f t="shared" si="0"/>
        <v>0</v>
      </c>
      <c r="R9" s="10"/>
    </row>
    <row r="10" spans="1:18" ht="21.95" customHeight="1">
      <c r="A10" s="11">
        <v>6</v>
      </c>
      <c r="B10" s="44" t="s">
        <v>95</v>
      </c>
      <c r="C10" s="57"/>
      <c r="D10" s="256"/>
      <c r="E10" s="257"/>
      <c r="F10" s="258"/>
      <c r="G10" s="256"/>
      <c r="H10" s="257"/>
      <c r="I10" s="257"/>
      <c r="J10" s="56"/>
      <c r="K10" s="45"/>
      <c r="L10" s="91"/>
      <c r="M10" s="81"/>
      <c r="N10" s="87"/>
      <c r="O10" s="88">
        <f t="shared" si="0"/>
        <v>0</v>
      </c>
      <c r="R10" s="10"/>
    </row>
    <row r="11" spans="1:18" ht="21.95" customHeight="1">
      <c r="A11" s="11">
        <v>7</v>
      </c>
      <c r="B11" s="44" t="s">
        <v>95</v>
      </c>
      <c r="C11" s="57"/>
      <c r="D11" s="256"/>
      <c r="E11" s="257"/>
      <c r="F11" s="258"/>
      <c r="G11" s="256"/>
      <c r="H11" s="257"/>
      <c r="I11" s="257"/>
      <c r="J11" s="56"/>
      <c r="K11" s="45"/>
      <c r="L11" s="91"/>
      <c r="M11" s="81"/>
      <c r="N11" s="87"/>
      <c r="O11" s="88">
        <f t="shared" si="0"/>
        <v>0</v>
      </c>
      <c r="R11" s="10"/>
    </row>
    <row r="12" spans="1:18" ht="21.95" customHeight="1">
      <c r="A12" s="11">
        <v>8</v>
      </c>
      <c r="B12" s="44" t="s">
        <v>95</v>
      </c>
      <c r="C12" s="57"/>
      <c r="D12" s="256"/>
      <c r="E12" s="257"/>
      <c r="F12" s="258"/>
      <c r="G12" s="256"/>
      <c r="H12" s="257"/>
      <c r="I12" s="257"/>
      <c r="J12" s="56"/>
      <c r="K12" s="45"/>
      <c r="L12" s="91"/>
      <c r="M12" s="81"/>
      <c r="N12" s="87"/>
      <c r="O12" s="88">
        <f t="shared" si="0"/>
        <v>0</v>
      </c>
      <c r="R12" s="10"/>
    </row>
    <row r="13" spans="1:18" ht="21.95" customHeight="1">
      <c r="A13" s="11">
        <v>9</v>
      </c>
      <c r="B13" s="44" t="s">
        <v>95</v>
      </c>
      <c r="C13" s="57"/>
      <c r="D13" s="256"/>
      <c r="E13" s="257"/>
      <c r="F13" s="258"/>
      <c r="G13" s="256"/>
      <c r="H13" s="257"/>
      <c r="I13" s="257"/>
      <c r="J13" s="56"/>
      <c r="K13" s="45"/>
      <c r="L13" s="91"/>
      <c r="M13" s="81"/>
      <c r="N13" s="87"/>
      <c r="O13" s="88">
        <f t="shared" si="0"/>
        <v>0</v>
      </c>
      <c r="R13" s="10"/>
    </row>
    <row r="14" spans="1:18" ht="21.95" customHeight="1">
      <c r="A14" s="11">
        <v>10</v>
      </c>
      <c r="B14" s="44" t="s">
        <v>95</v>
      </c>
      <c r="C14" s="57"/>
      <c r="D14" s="256"/>
      <c r="E14" s="257"/>
      <c r="F14" s="258"/>
      <c r="G14" s="256"/>
      <c r="H14" s="257"/>
      <c r="I14" s="257"/>
      <c r="J14" s="56"/>
      <c r="K14" s="45"/>
      <c r="L14" s="91"/>
      <c r="M14" s="81"/>
      <c r="N14" s="87"/>
      <c r="O14" s="88">
        <f t="shared" si="0"/>
        <v>0</v>
      </c>
      <c r="R14" s="10"/>
    </row>
    <row r="15" spans="1:18" ht="21.95" customHeight="1">
      <c r="A15" s="11">
        <v>11</v>
      </c>
      <c r="B15" s="44" t="s">
        <v>95</v>
      </c>
      <c r="C15" s="57"/>
      <c r="D15" s="256"/>
      <c r="E15" s="257"/>
      <c r="F15" s="258"/>
      <c r="G15" s="256"/>
      <c r="H15" s="257"/>
      <c r="I15" s="257"/>
      <c r="J15" s="56"/>
      <c r="K15" s="45"/>
      <c r="L15" s="91"/>
      <c r="M15" s="81"/>
      <c r="N15" s="89"/>
      <c r="O15" s="88">
        <f t="shared" si="0"/>
        <v>0</v>
      </c>
      <c r="R15" s="10"/>
    </row>
    <row r="16" spans="1:18" ht="21.95" customHeight="1">
      <c r="A16" s="11">
        <v>12</v>
      </c>
      <c r="B16" s="44" t="s">
        <v>95</v>
      </c>
      <c r="C16" s="57"/>
      <c r="D16" s="256"/>
      <c r="E16" s="257"/>
      <c r="F16" s="258"/>
      <c r="G16" s="256"/>
      <c r="H16" s="257"/>
      <c r="I16" s="257"/>
      <c r="J16" s="56"/>
      <c r="K16" s="45"/>
      <c r="L16" s="91"/>
      <c r="M16" s="81"/>
      <c r="N16" s="89"/>
      <c r="O16" s="88">
        <f t="shared" si="0"/>
        <v>0</v>
      </c>
      <c r="R16" s="10"/>
    </row>
    <row r="17" spans="1:18" ht="21.95" customHeight="1">
      <c r="A17" s="11">
        <v>13</v>
      </c>
      <c r="B17" s="44" t="s">
        <v>95</v>
      </c>
      <c r="C17" s="57"/>
      <c r="D17" s="256"/>
      <c r="E17" s="257"/>
      <c r="F17" s="258"/>
      <c r="G17" s="256"/>
      <c r="H17" s="257"/>
      <c r="I17" s="257"/>
      <c r="J17" s="56"/>
      <c r="K17" s="45"/>
      <c r="L17" s="91"/>
      <c r="M17" s="81"/>
      <c r="N17" s="89"/>
      <c r="O17" s="88">
        <f t="shared" si="0"/>
        <v>0</v>
      </c>
      <c r="R17" s="10"/>
    </row>
    <row r="18" spans="1:18" ht="21.95" customHeight="1">
      <c r="A18" s="11">
        <v>14</v>
      </c>
      <c r="B18" s="44" t="s">
        <v>95</v>
      </c>
      <c r="C18" s="57"/>
      <c r="D18" s="256"/>
      <c r="E18" s="257"/>
      <c r="F18" s="258"/>
      <c r="G18" s="256"/>
      <c r="H18" s="257"/>
      <c r="I18" s="257"/>
      <c r="J18" s="56"/>
      <c r="K18" s="45"/>
      <c r="L18" s="91"/>
      <c r="M18" s="81"/>
      <c r="N18" s="89"/>
      <c r="O18" s="88">
        <f t="shared" si="0"/>
        <v>0</v>
      </c>
      <c r="R18" s="10"/>
    </row>
    <row r="19" spans="1:18" ht="21.95" customHeight="1">
      <c r="A19" s="11">
        <v>15</v>
      </c>
      <c r="B19" s="44" t="s">
        <v>95</v>
      </c>
      <c r="C19" s="57"/>
      <c r="D19" s="256"/>
      <c r="E19" s="257"/>
      <c r="F19" s="258"/>
      <c r="G19" s="256"/>
      <c r="H19" s="257"/>
      <c r="I19" s="257"/>
      <c r="J19" s="56"/>
      <c r="K19" s="45"/>
      <c r="L19" s="91"/>
      <c r="M19" s="81"/>
      <c r="N19" s="89"/>
      <c r="O19" s="88">
        <f t="shared" si="0"/>
        <v>0</v>
      </c>
      <c r="R19" s="10"/>
    </row>
    <row r="20" spans="1:18" ht="21.95" customHeight="1">
      <c r="A20" s="11">
        <v>16</v>
      </c>
      <c r="B20" s="44" t="s">
        <v>95</v>
      </c>
      <c r="C20" s="57"/>
      <c r="D20" s="256"/>
      <c r="E20" s="257"/>
      <c r="F20" s="258"/>
      <c r="G20" s="256"/>
      <c r="H20" s="257"/>
      <c r="I20" s="257"/>
      <c r="J20" s="56"/>
      <c r="K20" s="45"/>
      <c r="L20" s="91"/>
      <c r="M20" s="81"/>
      <c r="N20" s="87"/>
      <c r="O20" s="88">
        <f t="shared" si="0"/>
        <v>0</v>
      </c>
      <c r="R20" s="10"/>
    </row>
    <row r="21" spans="1:18" ht="21.95" customHeight="1">
      <c r="A21" s="11">
        <v>17</v>
      </c>
      <c r="B21" s="44" t="s">
        <v>95</v>
      </c>
      <c r="C21" s="57"/>
      <c r="D21" s="256"/>
      <c r="E21" s="257"/>
      <c r="F21" s="258"/>
      <c r="G21" s="256"/>
      <c r="H21" s="257"/>
      <c r="I21" s="257"/>
      <c r="J21" s="56"/>
      <c r="K21" s="45"/>
      <c r="L21" s="91"/>
      <c r="M21" s="81"/>
      <c r="N21" s="87"/>
      <c r="O21" s="88">
        <f t="shared" si="0"/>
        <v>0</v>
      </c>
      <c r="R21" s="10"/>
    </row>
    <row r="22" spans="1:18" ht="21.95" customHeight="1">
      <c r="A22" s="11">
        <v>18</v>
      </c>
      <c r="B22" s="44" t="s">
        <v>95</v>
      </c>
      <c r="C22" s="57"/>
      <c r="D22" s="256"/>
      <c r="E22" s="257"/>
      <c r="F22" s="258"/>
      <c r="G22" s="256"/>
      <c r="H22" s="257"/>
      <c r="I22" s="257"/>
      <c r="J22" s="56"/>
      <c r="K22" s="45"/>
      <c r="L22" s="91"/>
      <c r="M22" s="81"/>
      <c r="N22" s="87"/>
      <c r="O22" s="88">
        <f t="shared" si="0"/>
        <v>0</v>
      </c>
      <c r="R22" s="10"/>
    </row>
    <row r="23" spans="1:18" ht="21.95" customHeight="1">
      <c r="A23" s="11">
        <v>19</v>
      </c>
      <c r="B23" s="44" t="s">
        <v>95</v>
      </c>
      <c r="C23" s="57"/>
      <c r="D23" s="256"/>
      <c r="E23" s="257"/>
      <c r="F23" s="258"/>
      <c r="G23" s="256"/>
      <c r="H23" s="257"/>
      <c r="I23" s="257"/>
      <c r="J23" s="56"/>
      <c r="K23" s="45"/>
      <c r="L23" s="91"/>
      <c r="M23" s="81"/>
      <c r="N23" s="87"/>
      <c r="O23" s="88">
        <f t="shared" si="0"/>
        <v>0</v>
      </c>
      <c r="R23" s="10"/>
    </row>
    <row r="24" spans="1:18" ht="21.95" customHeight="1" thickBot="1">
      <c r="A24" s="11">
        <v>20</v>
      </c>
      <c r="B24" s="44" t="s">
        <v>95</v>
      </c>
      <c r="C24" s="57"/>
      <c r="D24" s="256"/>
      <c r="E24" s="257"/>
      <c r="F24" s="258"/>
      <c r="G24" s="256"/>
      <c r="H24" s="257"/>
      <c r="I24" s="257"/>
      <c r="J24" s="56"/>
      <c r="K24" s="45"/>
      <c r="L24" s="91"/>
      <c r="M24" s="81"/>
      <c r="N24" s="87"/>
      <c r="O24" s="88">
        <f t="shared" si="0"/>
        <v>0</v>
      </c>
      <c r="R24" s="10"/>
    </row>
    <row r="25" spans="1:18" ht="21.95" customHeight="1" thickBot="1">
      <c r="A25" s="43"/>
      <c r="B25" s="43"/>
      <c r="C25" s="43"/>
      <c r="D25" s="43"/>
      <c r="E25" s="43"/>
      <c r="F25" s="43"/>
      <c r="G25" s="43"/>
      <c r="H25" s="43"/>
      <c r="I25" s="43"/>
      <c r="J25" s="46"/>
      <c r="K25" s="43"/>
      <c r="L25" s="43"/>
      <c r="N25" s="79" t="s">
        <v>87</v>
      </c>
      <c r="O25" s="90">
        <f>SUM(O5:O24)</f>
        <v>0</v>
      </c>
    </row>
    <row r="26" spans="1:18" s="13" customFormat="1" ht="21.95" customHeight="1">
      <c r="A26" s="202" t="str">
        <f>総括請求書!$A$22</f>
        <v>統一請求書 Ver.5.2</v>
      </c>
      <c r="B26" s="202"/>
      <c r="C26" s="202"/>
      <c r="D26" s="202"/>
      <c r="E26" s="202"/>
      <c r="F26" s="58"/>
      <c r="G26" s="58"/>
      <c r="H26" s="58"/>
      <c r="I26" s="58"/>
      <c r="J26" s="58"/>
      <c r="K26" s="58"/>
      <c r="L26" s="58"/>
      <c r="M26" s="58"/>
      <c r="N26" s="58"/>
      <c r="O26" s="72" t="str">
        <f>総括請求書!$W$2&amp;総括請求書!$X$2&amp;総括請求書!$Y$2&amp;総括請求書!$Z$2&amp;総括請求書!$AA$2&amp;総括請求書!$AB$2&amp;総括請求書!$AC$2&amp;"　"&amp;総括請求書!$R$18</f>
        <v>令和年月20日　</v>
      </c>
      <c r="P26" s="12"/>
      <c r="Q26" s="12"/>
    </row>
    <row r="27" spans="1:18" ht="21.95" customHeight="1"/>
    <row r="28" spans="1:18" ht="21.95" customHeight="1">
      <c r="A28" s="262" t="s">
        <v>130</v>
      </c>
      <c r="B28" s="263"/>
      <c r="C28" s="264"/>
      <c r="D28" s="250" t="str">
        <f>総括請求書!$W$2&amp;総括請求書!$X$2&amp;総括請求書!$Y$2&amp;総括請求書!$Z$2&amp;総括請求書!$AA$2&amp;総括請求書!$AB$2&amp;総括請求書!$AC$2</f>
        <v>令和年月20日</v>
      </c>
      <c r="E28" s="252"/>
      <c r="F28" s="73"/>
      <c r="G28" s="73"/>
      <c r="H28" s="73"/>
      <c r="I28" s="48"/>
      <c r="J28" s="48"/>
      <c r="O28" s="94" t="s">
        <v>88</v>
      </c>
    </row>
    <row r="29" spans="1:18" ht="21.95" customHeight="1"/>
    <row r="30" spans="1:18" ht="21.95" customHeight="1">
      <c r="A30" s="74" t="s">
        <v>122</v>
      </c>
      <c r="B30" s="74" t="s">
        <v>124</v>
      </c>
      <c r="C30" s="74" t="s">
        <v>93</v>
      </c>
      <c r="D30" s="259" t="s">
        <v>125</v>
      </c>
      <c r="E30" s="260"/>
      <c r="F30" s="261"/>
      <c r="G30" s="259" t="s">
        <v>129</v>
      </c>
      <c r="H30" s="260"/>
      <c r="I30" s="260"/>
      <c r="J30" s="75" t="s">
        <v>46</v>
      </c>
      <c r="K30" s="76" t="s">
        <v>32</v>
      </c>
      <c r="L30" s="74" t="s">
        <v>22</v>
      </c>
      <c r="M30" s="74" t="s">
        <v>123</v>
      </c>
      <c r="N30" s="77" t="s">
        <v>33</v>
      </c>
      <c r="O30" s="78" t="s">
        <v>21</v>
      </c>
      <c r="R30" s="10"/>
    </row>
    <row r="31" spans="1:18" ht="21.95" customHeight="1">
      <c r="A31" s="11">
        <v>21</v>
      </c>
      <c r="B31" s="44" t="s">
        <v>95</v>
      </c>
      <c r="C31" s="57"/>
      <c r="D31" s="256"/>
      <c r="E31" s="257"/>
      <c r="F31" s="258"/>
      <c r="G31" s="256"/>
      <c r="H31" s="257"/>
      <c r="I31" s="257"/>
      <c r="J31" s="45"/>
      <c r="K31" s="45"/>
      <c r="L31" s="91"/>
      <c r="M31" s="56"/>
      <c r="N31" s="87"/>
      <c r="O31" s="88">
        <f t="shared" ref="O31:O50" si="1">L31*N31</f>
        <v>0</v>
      </c>
      <c r="R31" s="10"/>
    </row>
    <row r="32" spans="1:18" ht="21.95" customHeight="1">
      <c r="A32" s="11">
        <v>22</v>
      </c>
      <c r="B32" s="44" t="s">
        <v>95</v>
      </c>
      <c r="C32" s="57"/>
      <c r="D32" s="256"/>
      <c r="E32" s="257"/>
      <c r="F32" s="258"/>
      <c r="G32" s="256"/>
      <c r="H32" s="257"/>
      <c r="I32" s="257"/>
      <c r="J32" s="45"/>
      <c r="K32" s="45"/>
      <c r="L32" s="91"/>
      <c r="M32" s="56"/>
      <c r="N32" s="87"/>
      <c r="O32" s="88">
        <f t="shared" si="1"/>
        <v>0</v>
      </c>
      <c r="R32" s="10"/>
    </row>
    <row r="33" spans="1:18" ht="21.95" customHeight="1">
      <c r="A33" s="11">
        <v>23</v>
      </c>
      <c r="B33" s="44" t="s">
        <v>95</v>
      </c>
      <c r="C33" s="57"/>
      <c r="D33" s="256"/>
      <c r="E33" s="257"/>
      <c r="F33" s="258"/>
      <c r="G33" s="256"/>
      <c r="H33" s="257"/>
      <c r="I33" s="257"/>
      <c r="J33" s="45"/>
      <c r="K33" s="45"/>
      <c r="L33" s="91"/>
      <c r="M33" s="56"/>
      <c r="N33" s="87"/>
      <c r="O33" s="88">
        <f t="shared" si="1"/>
        <v>0</v>
      </c>
      <c r="R33" s="10"/>
    </row>
    <row r="34" spans="1:18" ht="21.95" customHeight="1">
      <c r="A34" s="11">
        <v>24</v>
      </c>
      <c r="B34" s="44" t="s">
        <v>95</v>
      </c>
      <c r="C34" s="57"/>
      <c r="D34" s="256"/>
      <c r="E34" s="257"/>
      <c r="F34" s="258"/>
      <c r="G34" s="256"/>
      <c r="H34" s="257"/>
      <c r="I34" s="257"/>
      <c r="J34" s="45"/>
      <c r="K34" s="45"/>
      <c r="L34" s="91"/>
      <c r="M34" s="56"/>
      <c r="N34" s="87"/>
      <c r="O34" s="88">
        <f t="shared" si="1"/>
        <v>0</v>
      </c>
      <c r="R34" s="10"/>
    </row>
    <row r="35" spans="1:18" ht="21.95" customHeight="1">
      <c r="A35" s="11">
        <v>25</v>
      </c>
      <c r="B35" s="44" t="s">
        <v>95</v>
      </c>
      <c r="C35" s="57"/>
      <c r="D35" s="256"/>
      <c r="E35" s="257"/>
      <c r="F35" s="258"/>
      <c r="G35" s="256"/>
      <c r="H35" s="257"/>
      <c r="I35" s="257"/>
      <c r="J35" s="45"/>
      <c r="K35" s="45"/>
      <c r="L35" s="91"/>
      <c r="M35" s="56"/>
      <c r="N35" s="87"/>
      <c r="O35" s="88">
        <f t="shared" si="1"/>
        <v>0</v>
      </c>
      <c r="R35" s="10"/>
    </row>
    <row r="36" spans="1:18" ht="21.95" customHeight="1">
      <c r="A36" s="11">
        <v>26</v>
      </c>
      <c r="B36" s="44" t="s">
        <v>95</v>
      </c>
      <c r="C36" s="57"/>
      <c r="D36" s="256"/>
      <c r="E36" s="257"/>
      <c r="F36" s="258"/>
      <c r="G36" s="256"/>
      <c r="H36" s="257"/>
      <c r="I36" s="257"/>
      <c r="J36" s="45"/>
      <c r="K36" s="45"/>
      <c r="L36" s="91"/>
      <c r="M36" s="56"/>
      <c r="N36" s="87"/>
      <c r="O36" s="88">
        <f t="shared" si="1"/>
        <v>0</v>
      </c>
      <c r="R36" s="10"/>
    </row>
    <row r="37" spans="1:18" ht="21.95" customHeight="1">
      <c r="A37" s="11">
        <v>27</v>
      </c>
      <c r="B37" s="44" t="s">
        <v>95</v>
      </c>
      <c r="C37" s="57"/>
      <c r="D37" s="256"/>
      <c r="E37" s="257"/>
      <c r="F37" s="258"/>
      <c r="G37" s="256"/>
      <c r="H37" s="257"/>
      <c r="I37" s="257"/>
      <c r="J37" s="45"/>
      <c r="K37" s="45"/>
      <c r="L37" s="91"/>
      <c r="M37" s="56"/>
      <c r="N37" s="87"/>
      <c r="O37" s="88">
        <f t="shared" si="1"/>
        <v>0</v>
      </c>
      <c r="R37" s="10"/>
    </row>
    <row r="38" spans="1:18" ht="21.95" customHeight="1">
      <c r="A38" s="11">
        <v>28</v>
      </c>
      <c r="B38" s="44" t="s">
        <v>95</v>
      </c>
      <c r="C38" s="57"/>
      <c r="D38" s="256"/>
      <c r="E38" s="257"/>
      <c r="F38" s="258"/>
      <c r="G38" s="256"/>
      <c r="H38" s="257"/>
      <c r="I38" s="257"/>
      <c r="J38" s="45"/>
      <c r="K38" s="45"/>
      <c r="L38" s="91"/>
      <c r="M38" s="56"/>
      <c r="N38" s="87"/>
      <c r="O38" s="88">
        <f t="shared" si="1"/>
        <v>0</v>
      </c>
      <c r="R38" s="10"/>
    </row>
    <row r="39" spans="1:18" ht="21.95" customHeight="1">
      <c r="A39" s="11">
        <v>29</v>
      </c>
      <c r="B39" s="44" t="s">
        <v>95</v>
      </c>
      <c r="C39" s="57"/>
      <c r="D39" s="256"/>
      <c r="E39" s="257"/>
      <c r="F39" s="258"/>
      <c r="G39" s="256"/>
      <c r="H39" s="257"/>
      <c r="I39" s="257"/>
      <c r="J39" s="45"/>
      <c r="K39" s="45"/>
      <c r="L39" s="91"/>
      <c r="M39" s="56"/>
      <c r="N39" s="87"/>
      <c r="O39" s="88">
        <f t="shared" si="1"/>
        <v>0</v>
      </c>
      <c r="R39" s="10"/>
    </row>
    <row r="40" spans="1:18" ht="21.95" customHeight="1">
      <c r="A40" s="11">
        <v>30</v>
      </c>
      <c r="B40" s="44" t="s">
        <v>95</v>
      </c>
      <c r="C40" s="57"/>
      <c r="D40" s="256"/>
      <c r="E40" s="257"/>
      <c r="F40" s="258"/>
      <c r="G40" s="256"/>
      <c r="H40" s="257"/>
      <c r="I40" s="257"/>
      <c r="J40" s="45"/>
      <c r="K40" s="45"/>
      <c r="L40" s="91"/>
      <c r="M40" s="56"/>
      <c r="N40" s="87"/>
      <c r="O40" s="88">
        <f t="shared" si="1"/>
        <v>0</v>
      </c>
      <c r="R40" s="10"/>
    </row>
    <row r="41" spans="1:18" ht="21.95" customHeight="1">
      <c r="A41" s="11">
        <v>31</v>
      </c>
      <c r="B41" s="44" t="s">
        <v>95</v>
      </c>
      <c r="C41" s="57"/>
      <c r="D41" s="256"/>
      <c r="E41" s="257"/>
      <c r="F41" s="258"/>
      <c r="G41" s="256"/>
      <c r="H41" s="257"/>
      <c r="I41" s="257"/>
      <c r="J41" s="45"/>
      <c r="K41" s="45"/>
      <c r="L41" s="91"/>
      <c r="M41" s="56"/>
      <c r="N41" s="89"/>
      <c r="O41" s="88">
        <f t="shared" si="1"/>
        <v>0</v>
      </c>
      <c r="R41" s="10"/>
    </row>
    <row r="42" spans="1:18" ht="21.95" customHeight="1">
      <c r="A42" s="11">
        <v>32</v>
      </c>
      <c r="B42" s="44" t="s">
        <v>95</v>
      </c>
      <c r="C42" s="57"/>
      <c r="D42" s="256"/>
      <c r="E42" s="257"/>
      <c r="F42" s="258"/>
      <c r="G42" s="256"/>
      <c r="H42" s="257"/>
      <c r="I42" s="257"/>
      <c r="J42" s="45"/>
      <c r="K42" s="45"/>
      <c r="L42" s="91"/>
      <c r="M42" s="56"/>
      <c r="N42" s="89"/>
      <c r="O42" s="88">
        <f t="shared" si="1"/>
        <v>0</v>
      </c>
      <c r="R42" s="10"/>
    </row>
    <row r="43" spans="1:18" ht="21.95" customHeight="1">
      <c r="A43" s="11">
        <v>33</v>
      </c>
      <c r="B43" s="44" t="s">
        <v>95</v>
      </c>
      <c r="C43" s="57"/>
      <c r="D43" s="256"/>
      <c r="E43" s="257"/>
      <c r="F43" s="258"/>
      <c r="G43" s="256"/>
      <c r="H43" s="257"/>
      <c r="I43" s="257"/>
      <c r="J43" s="45"/>
      <c r="K43" s="45"/>
      <c r="L43" s="91"/>
      <c r="M43" s="56"/>
      <c r="N43" s="89"/>
      <c r="O43" s="88">
        <f t="shared" si="1"/>
        <v>0</v>
      </c>
      <c r="R43" s="10"/>
    </row>
    <row r="44" spans="1:18" ht="21.95" customHeight="1">
      <c r="A44" s="11">
        <v>34</v>
      </c>
      <c r="B44" s="44" t="s">
        <v>95</v>
      </c>
      <c r="C44" s="57"/>
      <c r="D44" s="256"/>
      <c r="E44" s="257"/>
      <c r="F44" s="258"/>
      <c r="G44" s="256"/>
      <c r="H44" s="257"/>
      <c r="I44" s="257"/>
      <c r="J44" s="45"/>
      <c r="K44" s="45"/>
      <c r="L44" s="91"/>
      <c r="M44" s="56"/>
      <c r="N44" s="89"/>
      <c r="O44" s="88">
        <f t="shared" si="1"/>
        <v>0</v>
      </c>
      <c r="R44" s="10"/>
    </row>
    <row r="45" spans="1:18" ht="21.95" customHeight="1">
      <c r="A45" s="11">
        <v>35</v>
      </c>
      <c r="B45" s="44" t="s">
        <v>95</v>
      </c>
      <c r="C45" s="57"/>
      <c r="D45" s="256"/>
      <c r="E45" s="257"/>
      <c r="F45" s="258"/>
      <c r="G45" s="256"/>
      <c r="H45" s="257"/>
      <c r="I45" s="257"/>
      <c r="J45" s="45"/>
      <c r="K45" s="45"/>
      <c r="L45" s="91"/>
      <c r="M45" s="56"/>
      <c r="N45" s="89"/>
      <c r="O45" s="88">
        <f t="shared" si="1"/>
        <v>0</v>
      </c>
      <c r="R45" s="10"/>
    </row>
    <row r="46" spans="1:18" ht="21.95" customHeight="1">
      <c r="A46" s="11">
        <v>36</v>
      </c>
      <c r="B46" s="44" t="s">
        <v>95</v>
      </c>
      <c r="C46" s="57"/>
      <c r="D46" s="256"/>
      <c r="E46" s="257"/>
      <c r="F46" s="258"/>
      <c r="G46" s="256"/>
      <c r="H46" s="257"/>
      <c r="I46" s="257"/>
      <c r="J46" s="45"/>
      <c r="K46" s="45"/>
      <c r="L46" s="91"/>
      <c r="M46" s="56"/>
      <c r="N46" s="87"/>
      <c r="O46" s="88">
        <f t="shared" si="1"/>
        <v>0</v>
      </c>
      <c r="R46" s="10"/>
    </row>
    <row r="47" spans="1:18" ht="21.95" customHeight="1">
      <c r="A47" s="11">
        <v>37</v>
      </c>
      <c r="B47" s="44" t="s">
        <v>95</v>
      </c>
      <c r="C47" s="57"/>
      <c r="D47" s="256"/>
      <c r="E47" s="257"/>
      <c r="F47" s="258"/>
      <c r="G47" s="256"/>
      <c r="H47" s="257"/>
      <c r="I47" s="257"/>
      <c r="J47" s="45"/>
      <c r="K47" s="45"/>
      <c r="L47" s="91"/>
      <c r="M47" s="56"/>
      <c r="N47" s="87"/>
      <c r="O47" s="88">
        <f t="shared" si="1"/>
        <v>0</v>
      </c>
      <c r="R47" s="10"/>
    </row>
    <row r="48" spans="1:18" ht="21.95" customHeight="1">
      <c r="A48" s="11">
        <v>38</v>
      </c>
      <c r="B48" s="44" t="s">
        <v>95</v>
      </c>
      <c r="C48" s="57"/>
      <c r="D48" s="256"/>
      <c r="E48" s="257"/>
      <c r="F48" s="258"/>
      <c r="G48" s="256"/>
      <c r="H48" s="257"/>
      <c r="I48" s="257"/>
      <c r="J48" s="45"/>
      <c r="K48" s="45"/>
      <c r="L48" s="91"/>
      <c r="M48" s="56"/>
      <c r="N48" s="87"/>
      <c r="O48" s="88">
        <f t="shared" si="1"/>
        <v>0</v>
      </c>
      <c r="R48" s="10"/>
    </row>
    <row r="49" spans="1:18" ht="21.95" customHeight="1">
      <c r="A49" s="11">
        <v>39</v>
      </c>
      <c r="B49" s="44" t="s">
        <v>95</v>
      </c>
      <c r="C49" s="57"/>
      <c r="D49" s="256"/>
      <c r="E49" s="257"/>
      <c r="F49" s="258"/>
      <c r="G49" s="256"/>
      <c r="H49" s="257"/>
      <c r="I49" s="257"/>
      <c r="J49" s="45"/>
      <c r="K49" s="45"/>
      <c r="L49" s="91"/>
      <c r="M49" s="56"/>
      <c r="N49" s="87"/>
      <c r="O49" s="88">
        <f t="shared" si="1"/>
        <v>0</v>
      </c>
      <c r="R49" s="10"/>
    </row>
    <row r="50" spans="1:18" ht="21.95" customHeight="1" thickBot="1">
      <c r="A50" s="11">
        <v>40</v>
      </c>
      <c r="B50" s="44" t="s">
        <v>95</v>
      </c>
      <c r="C50" s="57"/>
      <c r="D50" s="256"/>
      <c r="E50" s="257"/>
      <c r="F50" s="258"/>
      <c r="G50" s="256"/>
      <c r="H50" s="257"/>
      <c r="I50" s="257"/>
      <c r="J50" s="45"/>
      <c r="K50" s="45"/>
      <c r="L50" s="91"/>
      <c r="M50" s="56"/>
      <c r="N50" s="87"/>
      <c r="O50" s="88">
        <f t="shared" si="1"/>
        <v>0</v>
      </c>
      <c r="R50" s="10"/>
    </row>
    <row r="51" spans="1:18" ht="21.95" customHeight="1" thickBot="1">
      <c r="A51" s="43"/>
      <c r="B51" s="43"/>
      <c r="C51" s="43"/>
      <c r="D51" s="43"/>
      <c r="E51" s="43"/>
      <c r="F51" s="43"/>
      <c r="G51" s="43"/>
      <c r="H51" s="43"/>
      <c r="I51" s="43"/>
      <c r="J51" s="46"/>
      <c r="K51" s="43"/>
      <c r="L51" s="43"/>
      <c r="N51" s="79" t="s">
        <v>87</v>
      </c>
      <c r="O51" s="90">
        <f>SUM(O31:O50)</f>
        <v>0</v>
      </c>
    </row>
    <row r="52" spans="1:18" s="13" customFormat="1" ht="21.95" customHeight="1">
      <c r="A52" s="202" t="str">
        <f>総括請求書!$A$22</f>
        <v>統一請求書 Ver.5.2</v>
      </c>
      <c r="B52" s="202"/>
      <c r="C52" s="202"/>
      <c r="D52" s="202"/>
      <c r="E52" s="202"/>
      <c r="F52" s="58"/>
      <c r="G52" s="58"/>
      <c r="H52" s="58"/>
      <c r="I52" s="58"/>
      <c r="J52" s="58"/>
      <c r="K52" s="58"/>
      <c r="L52" s="58"/>
      <c r="M52" s="58"/>
      <c r="N52" s="58"/>
      <c r="O52" s="72" t="str">
        <f>総括請求書!$W$2&amp;総括請求書!$X$2&amp;総括請求書!$Y$2&amp;総括請求書!$Z$2&amp;総括請求書!$AA$2&amp;総括請求書!$AB$2&amp;総括請求書!$AC$2&amp;"　"&amp;総括請求書!$R$18</f>
        <v>令和年月20日　</v>
      </c>
      <c r="P52" s="12"/>
      <c r="Q52" s="12"/>
    </row>
  </sheetData>
  <sheetProtection password="C05A" sheet="1" objects="1" scenarios="1"/>
  <mergeCells count="90">
    <mergeCell ref="D49:F49"/>
    <mergeCell ref="G49:I49"/>
    <mergeCell ref="D50:F50"/>
    <mergeCell ref="G50:I50"/>
    <mergeCell ref="A52:E52"/>
    <mergeCell ref="D46:F46"/>
    <mergeCell ref="G46:I46"/>
    <mergeCell ref="D47:F47"/>
    <mergeCell ref="G47:I47"/>
    <mergeCell ref="D48:F48"/>
    <mergeCell ref="G48:I48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A28:C28"/>
    <mergeCell ref="D28:E28"/>
    <mergeCell ref="D23:F23"/>
    <mergeCell ref="G23:I23"/>
    <mergeCell ref="D24:F24"/>
    <mergeCell ref="G24:I24"/>
    <mergeCell ref="A26:E26"/>
    <mergeCell ref="D21:F21"/>
    <mergeCell ref="G21:I21"/>
    <mergeCell ref="D22:F22"/>
    <mergeCell ref="G22:I22"/>
    <mergeCell ref="D30:F30"/>
    <mergeCell ref="G30:I30"/>
    <mergeCell ref="D18:F18"/>
    <mergeCell ref="G18:I18"/>
    <mergeCell ref="D19:F19"/>
    <mergeCell ref="G19:I19"/>
    <mergeCell ref="D20:F20"/>
    <mergeCell ref="G20:I20"/>
    <mergeCell ref="D15:F15"/>
    <mergeCell ref="G15:I15"/>
    <mergeCell ref="D16:F16"/>
    <mergeCell ref="G16:I16"/>
    <mergeCell ref="D17:F17"/>
    <mergeCell ref="G17:I17"/>
    <mergeCell ref="D12:F12"/>
    <mergeCell ref="G12:I12"/>
    <mergeCell ref="D13:F13"/>
    <mergeCell ref="G13:I13"/>
    <mergeCell ref="D14:F14"/>
    <mergeCell ref="G14:I14"/>
    <mergeCell ref="D9:F9"/>
    <mergeCell ref="G9:I9"/>
    <mergeCell ref="D10:F10"/>
    <mergeCell ref="G10:I10"/>
    <mergeCell ref="D11:F11"/>
    <mergeCell ref="G11:I11"/>
    <mergeCell ref="D6:F6"/>
    <mergeCell ref="G6:I6"/>
    <mergeCell ref="D7:F7"/>
    <mergeCell ref="G7:I7"/>
    <mergeCell ref="D8:F8"/>
    <mergeCell ref="G8:I8"/>
    <mergeCell ref="D4:F4"/>
    <mergeCell ref="G4:I4"/>
    <mergeCell ref="A2:C2"/>
    <mergeCell ref="D2:E2"/>
    <mergeCell ref="D5:F5"/>
    <mergeCell ref="G5:I5"/>
  </mergeCells>
  <phoneticPr fontId="1"/>
  <conditionalFormatting sqref="C5">
    <cfRule type="expression" dxfId="5" priority="8">
      <formula>$N5&lt;&gt;""</formula>
    </cfRule>
  </conditionalFormatting>
  <conditionalFormatting sqref="C5:C24">
    <cfRule type="cellIs" dxfId="4" priority="6" stopIfTrue="1" operator="notEqual">
      <formula>""</formula>
    </cfRule>
    <cfRule type="expression" dxfId="3" priority="7" stopIfTrue="1">
      <formula>$N5&lt;&gt;""</formula>
    </cfRule>
  </conditionalFormatting>
  <conditionalFormatting sqref="C31">
    <cfRule type="expression" dxfId="2" priority="5">
      <formula>$N31&lt;&gt;""</formula>
    </cfRule>
  </conditionalFormatting>
  <conditionalFormatting sqref="C31:C50">
    <cfRule type="cellIs" dxfId="1" priority="3" stopIfTrue="1" operator="notEqual">
      <formula>""</formula>
    </cfRule>
    <cfRule type="expression" dxfId="0" priority="4" stopIfTrue="1">
      <formula>$N31&lt;&gt;""</formula>
    </cfRule>
  </conditionalFormatting>
  <dataValidations count="4">
    <dataValidation type="list" allowBlank="1" showInputMessage="1" sqref="K31:K50 K5:K24">
      <formula1>担当者</formula1>
    </dataValidation>
    <dataValidation type="list" allowBlank="1" showInputMessage="1" sqref="M31:M50 M5:M24">
      <formula1>単位</formula1>
    </dataValidation>
    <dataValidation type="list" allowBlank="1" showInputMessage="1" sqref="G31:I50 G5:I24">
      <formula1>内容</formula1>
    </dataValidation>
    <dataValidation allowBlank="1" showInputMessage="1" sqref="J31:J50 J5:J24"/>
  </dataValidations>
  <printOptions horizontalCentered="1"/>
  <pageMargins left="0.39370078740157483" right="0.39370078740157483" top="0.78740157480314965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総括請求書</vt:lpstr>
      <vt:lpstr>契約工事</vt:lpstr>
      <vt:lpstr>諸口小工事</vt:lpstr>
      <vt:lpstr>諸口小工事 (税込)</vt:lpstr>
      <vt:lpstr>契約工事!Print_Area</vt:lpstr>
      <vt:lpstr>諸口小工事!Print_Area</vt:lpstr>
      <vt:lpstr>'諸口小工事 (税込)'!Print_Area</vt:lpstr>
      <vt:lpstr>総括請求書!Print_Area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NE-002</dc:creator>
  <cp:lastModifiedBy> </cp:lastModifiedBy>
  <cp:lastPrinted>2023-09-02T08:08:03Z</cp:lastPrinted>
  <dcterms:created xsi:type="dcterms:W3CDTF">2015-10-08T06:50:31Z</dcterms:created>
  <dcterms:modified xsi:type="dcterms:W3CDTF">2023-09-11T05:10:27Z</dcterms:modified>
</cp:coreProperties>
</file>